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2345914\Documents\MyJabberFiles\0883247@nics.gov.uk\School_meals_html\School_meals_html\outputs\"/>
    </mc:Choice>
  </mc:AlternateContent>
  <xr:revisionPtr revIDLastSave="0" documentId="13_ncr:1_{7E54150C-EE2F-4039-ACB4-86CCB6C04D8E}" xr6:coauthVersionLast="47" xr6:coauthVersionMax="47" xr10:uidLastSave="{00000000-0000-0000-0000-000000000000}"/>
  <bookViews>
    <workbookView xWindow="-110" yWindow="-110" windowWidth="19420" windowHeight="11500" xr2:uid="{00000000-000D-0000-FFFF-FFFF00000000}"/>
  </bookViews>
  <sheets>
    <sheet name="Table of Contents" sheetId="1" r:id="rId1"/>
    <sheet name="Table 1" sheetId="2" r:id="rId2"/>
    <sheet name="Table 2" sheetId="3" r:id="rId3"/>
    <sheet name="Table 3" sheetId="4" r:id="rId4"/>
    <sheet name="Table 4" sheetId="5" r:id="rId5"/>
    <sheet name="Table 5" sheetId="6" r:id="rId6"/>
    <sheet name="Table 6" sheetId="7" r:id="rId7"/>
    <sheet name="Table 7" sheetId="8" r:id="rId8"/>
    <sheet name="Table 8" sheetId="9" r:id="rId9"/>
    <sheet name="Table 9" sheetId="10" r:id="rId10"/>
    <sheet name="Table 10"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1" l="1"/>
  <c r="B13" i="1"/>
  <c r="B12" i="1"/>
  <c r="B11" i="1"/>
  <c r="B10" i="1"/>
  <c r="B9" i="1"/>
  <c r="B8" i="1"/>
  <c r="B7" i="1"/>
  <c r="B6" i="1"/>
  <c r="B5" i="1"/>
</calcChain>
</file>

<file path=xl/sharedStrings.xml><?xml version="1.0" encoding="utf-8"?>
<sst xmlns="http://schemas.openxmlformats.org/spreadsheetml/2006/main" count="1262" uniqueCount="519">
  <si>
    <t>Table Number</t>
  </si>
  <si>
    <t>Table Title</t>
  </si>
  <si>
    <t>Table 1</t>
  </si>
  <si>
    <t>Table 2</t>
  </si>
  <si>
    <t>Table 3</t>
  </si>
  <si>
    <t>Table 4</t>
  </si>
  <si>
    <t>Table 5</t>
  </si>
  <si>
    <t>Table 6</t>
  </si>
  <si>
    <t>Table 7</t>
  </si>
  <si>
    <t>Table 8</t>
  </si>
  <si>
    <t>Table 9</t>
  </si>
  <si>
    <t>Table 10</t>
  </si>
  <si>
    <t>School Meals in Northern Ireland, 2024/25</t>
  </si>
  <si>
    <t xml:space="preserve">Publication Date: 05 June 2025 </t>
  </si>
  <si>
    <t>School type</t>
  </si>
  <si>
    <t>Management type</t>
  </si>
  <si>
    <t>Paid meals (provided by school) [Note 2]</t>
  </si>
  <si>
    <t>Free meals (provided by school)</t>
  </si>
  <si>
    <t>All meals (provided by school) [Note 2]</t>
  </si>
  <si>
    <t>Pupils making other lunch arrangements (including own food) [Note 1]</t>
  </si>
  <si>
    <t>Total [Note 1]</t>
  </si>
  <si>
    <t>Nursery [Note 3]</t>
  </si>
  <si>
    <t>Controlled</t>
  </si>
  <si>
    <t>Catholic Maintained</t>
  </si>
  <si>
    <t>Controlled Integrated</t>
  </si>
  <si>
    <t>Total</t>
  </si>
  <si>
    <t>Primary [Note 4] &amp; Preparatory Departments</t>
  </si>
  <si>
    <t>Voluntary</t>
  </si>
  <si>
    <t>Other Maintained</t>
  </si>
  <si>
    <t>GMI</t>
  </si>
  <si>
    <t>Secondary</t>
  </si>
  <si>
    <t>Grammar</t>
  </si>
  <si>
    <t>Post Primary</t>
  </si>
  <si>
    <t>Special</t>
  </si>
  <si>
    <t>All schools</t>
  </si>
  <si>
    <t>Table 1: Number and type of meals taken on reference date, by school type and school management type 2024/25</t>
  </si>
  <si>
    <t>Source: NI school meals uptake data collection 2024/25</t>
  </si>
  <si>
    <t xml:space="preserve">Note 1: Excludes pupils present on the reference date whose school day did
 not include a lunch break, including part-time nursery pupils and some P1
 pupils (see notes for readers, paragraph 13). </t>
  </si>
  <si>
    <t>Note 2: Paid meal figures presented are equated meals: Where schools have a
 cash cafeteria system for lunch the meal numbers are calculated based on
 lunchtime income. Income from morning break provision is also included in the
 calculation of meal numbers (see notes for readers, paragraph 12)</t>
  </si>
  <si>
    <t>Note 3: Only includes pupils at nursery schools.</t>
  </si>
  <si>
    <t>Note 4: Includes pupils in reception and nursery classes of primary schools.</t>
  </si>
  <si>
    <t>Paid meals (provided by school) [Note 3] %</t>
  </si>
  <si>
    <t>Free meals (provided by school) %</t>
  </si>
  <si>
    <t>All meals (provided by school) [Note 3] %</t>
  </si>
  <si>
    <t>Pupils making other lunch arrangements (including own food) % [Note 2]</t>
  </si>
  <si>
    <t>Total [Note 1] %</t>
  </si>
  <si>
    <t>Nursery [Note 4]</t>
  </si>
  <si>
    <t>56.1</t>
  </si>
  <si>
    <t>36.3</t>
  </si>
  <si>
    <t xml:space="preserve"> 92.4</t>
  </si>
  <si>
    <t xml:space="preserve"> 7.6</t>
  </si>
  <si>
    <t>100.0</t>
  </si>
  <si>
    <t>43.3</t>
  </si>
  <si>
    <t>42.6</t>
  </si>
  <si>
    <t xml:space="preserve"> 85.9</t>
  </si>
  <si>
    <t>14.1</t>
  </si>
  <si>
    <t>63.3</t>
  </si>
  <si>
    <t>36.7</t>
  </si>
  <si>
    <t xml:space="preserve"> 0.0</t>
  </si>
  <si>
    <t>51.0</t>
  </si>
  <si>
    <t>38.9</t>
  </si>
  <si>
    <t xml:space="preserve"> 89.9</t>
  </si>
  <si>
    <t>10.1</t>
  </si>
  <si>
    <t>Primary [Note 5] &amp; Preparatory Departments</t>
  </si>
  <si>
    <t>35.2</t>
  </si>
  <si>
    <t>21.5</t>
  </si>
  <si>
    <t>56.8</t>
  </si>
  <si>
    <t>43.2</t>
  </si>
  <si>
    <t>69.1</t>
  </si>
  <si>
    <t xml:space="preserve"> 0.9</t>
  </si>
  <si>
    <t>70.0</t>
  </si>
  <si>
    <t>30.0</t>
  </si>
  <si>
    <t>26.3</t>
  </si>
  <si>
    <t>65.2</t>
  </si>
  <si>
    <t>34.8</t>
  </si>
  <si>
    <t>33.3</t>
  </si>
  <si>
    <t>31.7</t>
  </si>
  <si>
    <t>65.0</t>
  </si>
  <si>
    <t>35.0</t>
  </si>
  <si>
    <t>30.4</t>
  </si>
  <si>
    <t>24.4</t>
  </si>
  <si>
    <t>54.9</t>
  </si>
  <si>
    <t>45.1</t>
  </si>
  <si>
    <t>18.7</t>
  </si>
  <si>
    <t>53.5</t>
  </si>
  <si>
    <t>46.5</t>
  </si>
  <si>
    <t>37.0</t>
  </si>
  <si>
    <t>23.8</t>
  </si>
  <si>
    <t>60.7</t>
  </si>
  <si>
    <t>39.3</t>
  </si>
  <si>
    <t>43.5</t>
  </si>
  <si>
    <t>25.6</t>
  </si>
  <si>
    <t>69.0</t>
  </si>
  <si>
    <t>31.0</t>
  </si>
  <si>
    <t>42.5</t>
  </si>
  <si>
    <t>30.8</t>
  </si>
  <si>
    <t>73.4</t>
  </si>
  <si>
    <t>26.6</t>
  </si>
  <si>
    <t>21.4</t>
  </si>
  <si>
    <t>48.2</t>
  </si>
  <si>
    <t>69.6</t>
  </si>
  <si>
    <t>29.7</t>
  </si>
  <si>
    <t>59.4</t>
  </si>
  <si>
    <t>40.6</t>
  </si>
  <si>
    <t>55.6</t>
  </si>
  <si>
    <t>28.3</t>
  </si>
  <si>
    <t>83.9</t>
  </si>
  <si>
    <t>16.1</t>
  </si>
  <si>
    <t>28.9</t>
  </si>
  <si>
    <t>72.4</t>
  </si>
  <si>
    <t>27.6</t>
  </si>
  <si>
    <t>49.5</t>
  </si>
  <si>
    <t>7.3</t>
  </si>
  <si>
    <t>56.9</t>
  </si>
  <si>
    <t>43.1</t>
  </si>
  <si>
    <t>65.5</t>
  </si>
  <si>
    <t>9.7</t>
  </si>
  <si>
    <t>75.2</t>
  </si>
  <si>
    <t>24.8</t>
  </si>
  <si>
    <t>62.1</t>
  </si>
  <si>
    <t>9.2</t>
  </si>
  <si>
    <t>71.2</t>
  </si>
  <si>
    <t>28.8</t>
  </si>
  <si>
    <t>51.8</t>
  </si>
  <si>
    <t>20.0</t>
  </si>
  <si>
    <t>71.9</t>
  </si>
  <si>
    <t>28.1</t>
  </si>
  <si>
    <t>17.2</t>
  </si>
  <si>
    <t>52.6</t>
  </si>
  <si>
    <t>69.8</t>
  </si>
  <si>
    <t>30.2</t>
  </si>
  <si>
    <t>15.3</t>
  </si>
  <si>
    <t>62.9</t>
  </si>
  <si>
    <t>78.2</t>
  </si>
  <si>
    <t>21.8</t>
  </si>
  <si>
    <t xml:space="preserve"> 8.5</t>
  </si>
  <si>
    <t>63.4</t>
  </si>
  <si>
    <t>71.8</t>
  </si>
  <si>
    <t>28.2</t>
  </si>
  <si>
    <t>17.0</t>
  </si>
  <si>
    <t>53.4</t>
  </si>
  <si>
    <t>70.3</t>
  </si>
  <si>
    <t>38.2</t>
  </si>
  <si>
    <t>22.6</t>
  </si>
  <si>
    <t>60.8</t>
  </si>
  <si>
    <t>39.2</t>
  </si>
  <si>
    <t>65.6</t>
  </si>
  <si>
    <t xml:space="preserve"> 9.5</t>
  </si>
  <si>
    <t>75.1</t>
  </si>
  <si>
    <t>24.9</t>
  </si>
  <si>
    <t>40.1</t>
  </si>
  <si>
    <t>68.2</t>
  </si>
  <si>
    <t>31.8</t>
  </si>
  <si>
    <t>30.1</t>
  </si>
  <si>
    <t>36.1</t>
  </si>
  <si>
    <t>66.2</t>
  </si>
  <si>
    <t>33.8</t>
  </si>
  <si>
    <t>30.3</t>
  </si>
  <si>
    <t>26.7</t>
  </si>
  <si>
    <t>57.0</t>
  </si>
  <si>
    <t>43.0</t>
  </si>
  <si>
    <t>47.3</t>
  </si>
  <si>
    <t>24.5</t>
  </si>
  <si>
    <t>71.7</t>
  </si>
  <si>
    <t>43.4</t>
  </si>
  <si>
    <t>22.8</t>
  </si>
  <si>
    <t>66.3</t>
  </si>
  <si>
    <t>33.7</t>
  </si>
  <si>
    <t>Table 2: Percentage and type of meals taken on reference date, by school type and school management: 2024/25</t>
  </si>
  <si>
    <t>Note 1: Figures may not add due to rounding.</t>
  </si>
  <si>
    <t>Note 2: Excludes pupils present on the reference date whose school day did
 not include a lunch break, including part-time nursery pupils and some P1
 pupils (see notes for readers, paragraph 13).</t>
  </si>
  <si>
    <t>Note 3: Paid meal figures presented are equated meals: Where schools have a
 cash cafeteria system for lunch the meal numbers are calculated based on
 lunchtime income. Income from morning break provision is also included in the
 calculation of meal numbers (see background note 12).</t>
  </si>
  <si>
    <t>Note 4: Only includes pupils at nursery schools.</t>
  </si>
  <si>
    <t>Note 5: Includes pupils in reception and nursery classes of primary schools.</t>
  </si>
  <si>
    <t>2020/21 School meals provided [Note 2 and 6]</t>
  </si>
  <si>
    <t>2020/21 Uptake [Note 3 and 6] %</t>
  </si>
  <si>
    <t>2021/22:Data not collected</t>
  </si>
  <si>
    <t>2022/23 School meals provided [Note 2]</t>
  </si>
  <si>
    <t>2022/23 Uptake [Note 3] %</t>
  </si>
  <si>
    <t>2023/24:Data not collected</t>
  </si>
  <si>
    <t>2024/25 School meals provided [Note 2]</t>
  </si>
  <si>
    <t>2024/25 Uptake [Note 3] %</t>
  </si>
  <si>
    <t/>
  </si>
  <si>
    <t>Primary [Note 5] and Preparatory Departments</t>
  </si>
  <si>
    <t>Grant Maintained Integrated</t>
  </si>
  <si>
    <t>49.6</t>
  </si>
  <si>
    <t>35.1</t>
  </si>
  <si>
    <t>Post-Primary</t>
  </si>
  <si>
    <t>All Schools</t>
  </si>
  <si>
    <t>Grand Total</t>
  </si>
  <si>
    <t>Table 3: Uptake of school meals (free and paid) - number and percentage of pupils present for lunch on reference date, by school type and school management type: 2020/21 - 2024/25 [Note 1]</t>
  </si>
  <si>
    <t>Source: NI school meals uptake data collection 2020/21 - 2024/25</t>
  </si>
  <si>
    <t>Note 1: School meals uptake data was not collected from schools for 2021/22 or 2023/24</t>
  </si>
  <si>
    <t>Note 2: Meal figures presented are equated meals: Where schools have a cash
 cafeteria system for lunch the meal numbers are calculated based on lunchtime
 income. Income from morning break provision is also included in the calculation
 of meal numbers (see notes for readers, paragraph 12).</t>
  </si>
  <si>
    <t>Note 3: Uptake is expressed as the number of school meals provided (free and
 paid) as a percentage of the number of pupils present for lunch on census day.
 Pupils present for lunch excludes pupils present on school meals census day
 whose school day did not include a lunch break, including part-time nursery
 pupils and some P1 pupils (see notes for readers, paragraph 13).</t>
  </si>
  <si>
    <t>Note 5: Includes pupils in reception and nursery classes of primary
 schools.</t>
  </si>
  <si>
    <t>Note 6: In 2020/21 the school meal numbers include food provision to pupils
 who were unable to attend school due to COVID-19 but who were engaging in
 distance learning. The uptake figure is based on the number of pupils present
 for lunch on census day, including pupils who were engaging in distance
 learning.</t>
  </si>
  <si>
    <t>Traditional meals Number</t>
  </si>
  <si>
    <t>Traditional meals %</t>
  </si>
  <si>
    <t>Cash cafeteria meals [Note 1] Number</t>
  </si>
  <si>
    <t>Cash cafeteria meals [Note 1] %</t>
  </si>
  <si>
    <t>Nursery [Note 2]</t>
  </si>
  <si>
    <t xml:space="preserve">  0.0</t>
  </si>
  <si>
    <t>Primary [Note 3] &amp; Preparatory Departments</t>
  </si>
  <si>
    <t xml:space="preserve"> 98.9</t>
  </si>
  <si>
    <t xml:space="preserve">  1.1</t>
  </si>
  <si>
    <t xml:space="preserve"> 89.2</t>
  </si>
  <si>
    <t xml:space="preserve"> 10.8</t>
  </si>
  <si>
    <t xml:space="preserve"> 99.7</t>
  </si>
  <si>
    <t xml:space="preserve">  0.3</t>
  </si>
  <si>
    <t xml:space="preserve"> 99.3</t>
  </si>
  <si>
    <t xml:space="preserve">  0.7</t>
  </si>
  <si>
    <t xml:space="preserve">  2.8</t>
  </si>
  <si>
    <t xml:space="preserve"> 97.2</t>
  </si>
  <si>
    <t xml:space="preserve"> 12.5</t>
  </si>
  <si>
    <t xml:space="preserve"> 87.5</t>
  </si>
  <si>
    <t xml:space="preserve">  0.9</t>
  </si>
  <si>
    <t xml:space="preserve"> 99.1</t>
  </si>
  <si>
    <t xml:space="preserve"> 14.5</t>
  </si>
  <si>
    <t xml:space="preserve"> 85.5</t>
  </si>
  <si>
    <t xml:space="preserve">  8.8</t>
  </si>
  <si>
    <t xml:space="preserve"> 91.2</t>
  </si>
  <si>
    <t xml:space="preserve">  3.0</t>
  </si>
  <si>
    <t xml:space="preserve"> 97.0</t>
  </si>
  <si>
    <t xml:space="preserve">  2.1</t>
  </si>
  <si>
    <t xml:space="preserve"> 97.9</t>
  </si>
  <si>
    <t xml:space="preserve">  2.2</t>
  </si>
  <si>
    <t xml:space="preserve"> 97.8</t>
  </si>
  <si>
    <t xml:space="preserve">  5.9</t>
  </si>
  <si>
    <t xml:space="preserve"> 94.1</t>
  </si>
  <si>
    <t xml:space="preserve"> 64.0</t>
  </si>
  <si>
    <t xml:space="preserve"> 36.0</t>
  </si>
  <si>
    <t xml:space="preserve">  4.0</t>
  </si>
  <si>
    <t xml:space="preserve"> 96.0</t>
  </si>
  <si>
    <t xml:space="preserve"> 69.3</t>
  </si>
  <si>
    <t xml:space="preserve"> 30.7</t>
  </si>
  <si>
    <t xml:space="preserve"> 74.9</t>
  </si>
  <si>
    <t xml:space="preserve"> 25.1</t>
  </si>
  <si>
    <t xml:space="preserve"> 56.2</t>
  </si>
  <si>
    <t xml:space="preserve"> 43.8</t>
  </si>
  <si>
    <t xml:space="preserve"> 40.1</t>
  </si>
  <si>
    <t xml:space="preserve"> 59.9</t>
  </si>
  <si>
    <t xml:space="preserve"> 53.5</t>
  </si>
  <si>
    <t xml:space="preserve"> 46.5</t>
  </si>
  <si>
    <t>Table 4: Number and percentage of school meals provided (free and paid) by type of meal provision, school type and school management type: 2024/25</t>
  </si>
  <si>
    <t>Note 1: Cash cafeteria meal figures presented are equated meals: Where
 schools have a cash cafeteria system for lunch the meal numbers are calculated
 based on lunchtime income. Income from morning break provision is also included
 in the calculation of meal numbers (see notes for readers, paragraph 12).</t>
  </si>
  <si>
    <t>Note 2: Only includes pupils at nursery schools.</t>
  </si>
  <si>
    <t>Note 3: Includes pupils in reception and nursery classes of primary schools.</t>
  </si>
  <si>
    <t>Proportion entitled to free school meals</t>
  </si>
  <si>
    <t>Paid school meals provided [Note 1]</t>
  </si>
  <si>
    <t>Paid school meals uptake [Note 2] %</t>
  </si>
  <si>
    <t>Free school meals provided</t>
  </si>
  <si>
    <t>Free school meals uptake [Note 2] %</t>
  </si>
  <si>
    <t>All school meals provided [Note 1]</t>
  </si>
  <si>
    <t>All school meals uptake [Note 2] %</t>
  </si>
  <si>
    <t>10% and less</t>
  </si>
  <si>
    <t>96</t>
  </si>
  <si>
    <t>8</t>
  </si>
  <si>
    <t xml:space="preserve"> 5.8</t>
  </si>
  <si>
    <t>104</t>
  </si>
  <si>
    <t>74.8</t>
  </si>
  <si>
    <t>10,137</t>
  </si>
  <si>
    <t>46.1</t>
  </si>
  <si>
    <t>1,217</t>
  </si>
  <si>
    <t xml:space="preserve"> 5.5</t>
  </si>
  <si>
    <t>11,354</t>
  </si>
  <si>
    <t>51.7</t>
  </si>
  <si>
    <t>0</t>
  </si>
  <si>
    <t xml:space="preserve"> -</t>
  </si>
  <si>
    <t>22,951</t>
  </si>
  <si>
    <t>65.9</t>
  </si>
  <si>
    <t>1,926</t>
  </si>
  <si>
    <t>24,877</t>
  </si>
  <si>
    <t>71.4</t>
  </si>
  <si>
    <t>All Schools [Note 5]</t>
  </si>
  <si>
    <t>33,184</t>
  </si>
  <si>
    <t>58.3</t>
  </si>
  <si>
    <t>3,151</t>
  </si>
  <si>
    <t>36,335</t>
  </si>
  <si>
    <t>63.8</t>
  </si>
  <si>
    <t>10.1% - 20.0%</t>
  </si>
  <si>
    <t>132</t>
  </si>
  <si>
    <t>58.9</t>
  </si>
  <si>
    <t>35</t>
  </si>
  <si>
    <t>15.6</t>
  </si>
  <si>
    <t>167</t>
  </si>
  <si>
    <t>74.6</t>
  </si>
  <si>
    <t>20,422</t>
  </si>
  <si>
    <t>42.8</t>
  </si>
  <si>
    <t>6,193</t>
  </si>
  <si>
    <t>13.0</t>
  </si>
  <si>
    <t>26,615</t>
  </si>
  <si>
    <t>55.8</t>
  </si>
  <si>
    <t>7,446</t>
  </si>
  <si>
    <t>59.2</t>
  </si>
  <si>
    <t>1,537</t>
  </si>
  <si>
    <t>12.2</t>
  </si>
  <si>
    <t>8,983</t>
  </si>
  <si>
    <t>11,913</t>
  </si>
  <si>
    <t>1,958</t>
  </si>
  <si>
    <t>10.7</t>
  </si>
  <si>
    <t>13,871</t>
  </si>
  <si>
    <t>76.0</t>
  </si>
  <si>
    <t>19,359</t>
  </si>
  <si>
    <t>62.8</t>
  </si>
  <si>
    <t>3,495</t>
  </si>
  <si>
    <t>11.3</t>
  </si>
  <si>
    <t>22,854</t>
  </si>
  <si>
    <t>74.1</t>
  </si>
  <si>
    <t>39,913</t>
  </si>
  <si>
    <t>50.7</t>
  </si>
  <si>
    <t>9,723</t>
  </si>
  <si>
    <t>12.3</t>
  </si>
  <si>
    <t>49,636</t>
  </si>
  <si>
    <t>63.0</t>
  </si>
  <si>
    <t>20.1% - 40.0%</t>
  </si>
  <si>
    <t>744</t>
  </si>
  <si>
    <t>324</t>
  </si>
  <si>
    <t>26.4</t>
  </si>
  <si>
    <t>1,068</t>
  </si>
  <si>
    <t>87.1</t>
  </si>
  <si>
    <t>22,515</t>
  </si>
  <si>
    <t>37.2</t>
  </si>
  <si>
    <t>14,714</t>
  </si>
  <si>
    <t>24.3</t>
  </si>
  <si>
    <t>37,229</t>
  </si>
  <si>
    <t>61.5</t>
  </si>
  <si>
    <t>22,041</t>
  </si>
  <si>
    <t>47.8</t>
  </si>
  <si>
    <t>11,434</t>
  </si>
  <si>
    <t>33,475</t>
  </si>
  <si>
    <t>72.5</t>
  </si>
  <si>
    <t>5,105</t>
  </si>
  <si>
    <t>56.2</t>
  </si>
  <si>
    <t>2,033</t>
  </si>
  <si>
    <t>22.4</t>
  </si>
  <si>
    <t>7,138</t>
  </si>
  <si>
    <t>78.6</t>
  </si>
  <si>
    <t>27,146</t>
  </si>
  <si>
    <t>49.1</t>
  </si>
  <si>
    <t>13,467</t>
  </si>
  <si>
    <t>40,613</t>
  </si>
  <si>
    <t>73.5</t>
  </si>
  <si>
    <t>50,405</t>
  </si>
  <si>
    <t>28,505</t>
  </si>
  <si>
    <t>78,910</t>
  </si>
  <si>
    <t>67.5</t>
  </si>
  <si>
    <t>40.1% +</t>
  </si>
  <si>
    <t>745</t>
  </si>
  <si>
    <t>41.9</t>
  </si>
  <si>
    <t>941</t>
  </si>
  <si>
    <t>53.0</t>
  </si>
  <si>
    <t>1,686</t>
  </si>
  <si>
    <t>94.9</t>
  </si>
  <si>
    <t>7,536</t>
  </si>
  <si>
    <t>22.5</t>
  </si>
  <si>
    <t>16,842</t>
  </si>
  <si>
    <t>50.4</t>
  </si>
  <si>
    <t>24,378</t>
  </si>
  <si>
    <t>72.9</t>
  </si>
  <si>
    <t>4,796</t>
  </si>
  <si>
    <t>23.7</t>
  </si>
  <si>
    <t>9,788</t>
  </si>
  <si>
    <t>48.4</t>
  </si>
  <si>
    <t>14,584</t>
  </si>
  <si>
    <t>72.1</t>
  </si>
  <si>
    <t>1,061</t>
  </si>
  <si>
    <t>3,337</t>
  </si>
  <si>
    <t>4,398</t>
  </si>
  <si>
    <t>70.5</t>
  </si>
  <si>
    <t>14,138</t>
  </si>
  <si>
    <t>22.9</t>
  </si>
  <si>
    <t>30,908</t>
  </si>
  <si>
    <t>50.1</t>
  </si>
  <si>
    <t>45,046</t>
  </si>
  <si>
    <t>73.0</t>
  </si>
  <si>
    <t>Table 5: Uptake of school meals (free and paid) - number and percentage of pupils present for lunch on reference date, according to relative free school meal entitlement, by school type: 2024/25</t>
  </si>
  <si>
    <t>Note 1: Meal figures presented are equated meals: Where schools have a cash
 cafeteria system for lunch the meal numbers are calculated based on lunchtime
 income. Income from morning break provision is also included in the calculation
 of meal numbers (see notes for readers, paragraph 12).</t>
  </si>
  <si>
    <t>Note 2: Uptake is expressed as the number of school meals provided (free and
 paid) as a percentage of the number of pupils present for lunch on census day.
 Pupils present for lunch excludes pupils present on school meals census day
 whose school day did not include a lunch break, including part-time nursery
 pupils and some P1 pupils (see notes for readers, paragraph 13).</t>
  </si>
  <si>
    <t>Note 4: Includes pupils in reception and nursery classes of primary
 schools.</t>
  </si>
  <si>
    <t>Note 5: Does not include pupils attending EOTAS centres.</t>
  </si>
  <si>
    <t>Category</t>
  </si>
  <si>
    <t>2020/21</t>
  </si>
  <si>
    <t>2021/22</t>
  </si>
  <si>
    <t>2022/23</t>
  </si>
  <si>
    <t>2023/24</t>
  </si>
  <si>
    <t>2024/25</t>
  </si>
  <si>
    <t xml:space="preserve">Total enrolment  </t>
  </si>
  <si>
    <t>Secondary (non grammar)</t>
  </si>
  <si>
    <t>All Schools [Note 6]</t>
  </si>
  <si>
    <t>Entitlement to free school meals [Note 2]</t>
  </si>
  <si>
    <t>Percentage of pupils entitled to free school meals [Note 2 and 3]</t>
  </si>
  <si>
    <t>Table 6: Number and percentage of pupils entitled to free school meals by school type: 2020/21 -  2024/25 [Note 1]</t>
  </si>
  <si>
    <t>Source: NI school census 2020/21 - 2024/25</t>
  </si>
  <si>
    <t>Note 1: Figures for 2024/25 include pupils in Specialist Provision in Mainstream (SPiM).</t>
  </si>
  <si>
    <t>Note 2: Income Support, income-based Jobseeker's Allowance, Employment
 Support Allowance where an award of income-based job-seekers allowance has been
 converted and the amount of the award remains unchanged; and Universal Credit
 are some of the benefits which determine eligibility for free school meals. As
 school meals are not universally available to children in pre-school education,
 parental receipt of these benefits is a better indicator of social disadvantage
 for the pre-school sector.</t>
  </si>
  <si>
    <t>Note 3: Percentages express the number of pupils entitled to free school
 meals in a particular category (e.g. those at primary school) as a proportion
 of the total pupil enrolment in the same category.</t>
  </si>
  <si>
    <t>Note 6: Does not include pupils attending EOTAS centres.</t>
  </si>
  <si>
    <t>Pupils entitled to free school meals [Note 1]</t>
  </si>
  <si>
    <t>Free school meal entitlement [Note 2] %</t>
  </si>
  <si>
    <t>38.8</t>
  </si>
  <si>
    <t>48.6</t>
  </si>
  <si>
    <t>31.2</t>
  </si>
  <si>
    <t>41.6</t>
  </si>
  <si>
    <t>25.4</t>
  </si>
  <si>
    <t xml:space="preserve"> 1.0</t>
  </si>
  <si>
    <t>28.7</t>
  </si>
  <si>
    <t>33.1</t>
  </si>
  <si>
    <t>28.6</t>
  </si>
  <si>
    <t>26.9</t>
  </si>
  <si>
    <t>30.6</t>
  </si>
  <si>
    <t>33.6</t>
  </si>
  <si>
    <t>40.4</t>
  </si>
  <si>
    <t>35.9</t>
  </si>
  <si>
    <t>29.9</t>
  </si>
  <si>
    <t>32.3</t>
  </si>
  <si>
    <t xml:space="preserve"> 9.2</t>
  </si>
  <si>
    <t>11.8</t>
  </si>
  <si>
    <t>11.2</t>
  </si>
  <si>
    <t>23.4</t>
  </si>
  <si>
    <t>53.8</t>
  </si>
  <si>
    <t>61.9</t>
  </si>
  <si>
    <t>50.0</t>
  </si>
  <si>
    <t>54.2</t>
  </si>
  <si>
    <t>All schools [Note 5]</t>
  </si>
  <si>
    <t>11.6</t>
  </si>
  <si>
    <t>27.4</t>
  </si>
  <si>
    <t>26.2</t>
  </si>
  <si>
    <t>Table 7: Number and percentage of pupils entitled to free school meals [Note 1], by school type and school management type: 2024/25</t>
  </si>
  <si>
    <t>Source: NI school census 2024/25</t>
  </si>
  <si>
    <t>Note 1: Income Support, income-based Jobseeker's Allowance, Employment
 Support Allowance where an award of income-based job-seekers allowance has been
 converted and the amount of the award remains unchanged; and Universal Credit
 are some of the benefits which determine eligibility for free school meals. As
 school meals are not universally available to children in pre-school education,
 parental receipt of these benefits is a better indicator of social disadvantage
 for the pre-school sector.</t>
  </si>
  <si>
    <t>Note 2: Percentages express the number of pupils entitled to free school
 meals in a particular category (e.g. those at primary school) as a proportion
 of the total pupil enrolment in the same category.</t>
  </si>
  <si>
    <t>Note 3: Only includes pupils at nursery schools. Figures for 2024/25 include pupils in 
Specialist Provision in Mainstream (SPiM).</t>
  </si>
  <si>
    <t>Note 4: Includes pupils in reception and nursery classes of primary schools. 
Figures for 2024/25 include pupils in Specialist Provision in Mainstream (SPiM).</t>
  </si>
  <si>
    <t>Free school meals taken by pupils present</t>
  </si>
  <si>
    <t>Free meals as a proportion of all school meals provided [Note 2] %</t>
  </si>
  <si>
    <t>Free school meals taken as a proportion of pupils entitled [Note 1] %</t>
  </si>
  <si>
    <t xml:space="preserve"> 79.6</t>
  </si>
  <si>
    <t xml:space="preserve"> 85.6</t>
  </si>
  <si>
    <t xml:space="preserve"> 78.3</t>
  </si>
  <si>
    <t xml:space="preserve"> 82.2</t>
  </si>
  <si>
    <t>37.9</t>
  </si>
  <si>
    <t xml:space="preserve"> 78.9</t>
  </si>
  <si>
    <t xml:space="preserve"> 1.3</t>
  </si>
  <si>
    <t xml:space="preserve"> 91.7</t>
  </si>
  <si>
    <t>40.3</t>
  </si>
  <si>
    <t xml:space="preserve"> 86.3</t>
  </si>
  <si>
    <t>48.8</t>
  </si>
  <si>
    <t xml:space="preserve"> 89.0</t>
  </si>
  <si>
    <t>44.5</t>
  </si>
  <si>
    <t xml:space="preserve"> 79.9</t>
  </si>
  <si>
    <t xml:space="preserve"> 75.0</t>
  </si>
  <si>
    <t>39.1</t>
  </si>
  <si>
    <t xml:space="preserve"> 82.7</t>
  </si>
  <si>
    <t xml:space="preserve"> 71.3</t>
  </si>
  <si>
    <t>42.0</t>
  </si>
  <si>
    <t xml:space="preserve"> 81.2</t>
  </si>
  <si>
    <t>69.3</t>
  </si>
  <si>
    <t>106.5</t>
  </si>
  <si>
    <t>49.9</t>
  </si>
  <si>
    <t xml:space="preserve"> 72.2</t>
  </si>
  <si>
    <t xml:space="preserve"> 82.6</t>
  </si>
  <si>
    <t>39.9</t>
  </si>
  <si>
    <t xml:space="preserve"> 78.0</t>
  </si>
  <si>
    <t>12.9</t>
  </si>
  <si>
    <t xml:space="preserve"> 75.5</t>
  </si>
  <si>
    <t xml:space="preserve"> 80.0</t>
  </si>
  <si>
    <t xml:space="preserve"> 79.1</t>
  </si>
  <si>
    <t>27.9</t>
  </si>
  <si>
    <t xml:space="preserve"> 78.2</t>
  </si>
  <si>
    <t>75.4</t>
  </si>
  <si>
    <t xml:space="preserve"> 81.7</t>
  </si>
  <si>
    <t>80.4</t>
  </si>
  <si>
    <t xml:space="preserve"> 91.1</t>
  </si>
  <si>
    <t>88.2</t>
  </si>
  <si>
    <t>75.9</t>
  </si>
  <si>
    <t xml:space="preserve"> 82.5</t>
  </si>
  <si>
    <t>37.1</t>
  </si>
  <si>
    <t xml:space="preserve"> 77.0</t>
  </si>
  <si>
    <t>12.6</t>
  </si>
  <si>
    <t>41.2</t>
  </si>
  <si>
    <t xml:space="preserve"> 84.4</t>
  </si>
  <si>
    <t>54.5</t>
  </si>
  <si>
    <t xml:space="preserve"> 94.2</t>
  </si>
  <si>
    <t>46.8</t>
  </si>
  <si>
    <t xml:space="preserve"> 76.1</t>
  </si>
  <si>
    <t>34.1</t>
  </si>
  <si>
    <t xml:space="preserve"> 80.1</t>
  </si>
  <si>
    <t>34.4</t>
  </si>
  <si>
    <t xml:space="preserve"> 80.8</t>
  </si>
  <si>
    <t>Table 8: Number and percentage of pupils taking free school meals as a proportion of all school meals provided and as a proportion of pupils entitled to free school meals [Note 1], by school type and school management type: 2024/25</t>
  </si>
  <si>
    <t>Entitlement Source: NI school census 2024/25</t>
  </si>
  <si>
    <t>Uptake Source: NI school meals uptake data collection 2024/25</t>
  </si>
  <si>
    <t>Note 1: For the purposes of calculating uptake of free school meals by pupils
 entitled the denominator used is based on full-time pupils only and excludes
 pupils counted under the proxy measure of free school meal entitlement
 (parental receipt of qualifying benefits). This only applies to nursery and
 primary schools. See notes for readers, paragraph 14.</t>
  </si>
  <si>
    <t>Note 2: Percentages express the number of pupils taking free school meals in
 a particular category (e.g. those at primary school) as a proportion of all
 school meals provided in the same category.</t>
  </si>
  <si>
    <t>Free school meals taken by pupils present [Note 2]</t>
  </si>
  <si>
    <t>Nursery Schools [Note 4]</t>
  </si>
  <si>
    <t>Primary and Preparatory Departments [Note 4]</t>
  </si>
  <si>
    <t>Pupils entitled to free school meals [Note 3]</t>
  </si>
  <si>
    <t>Free school meals taken as a proportion of pupils entitled [Note 2 and 3]</t>
  </si>
  <si>
    <t>Table 9: Uptake of free school meals - number and percentage of pupils entitled to free school meals, by school type: 2020/21 - 2024/25 [Note 1]</t>
  </si>
  <si>
    <t>Entitlement Source: NI school census 2020/21 - 2024/25</t>
  </si>
  <si>
    <t>Uptake Source: NI school meals uptake data collection 2020/21 - 2024/25</t>
  </si>
  <si>
    <t>Note 1: School meals uptake data was not collected from schools for
 2021/22 or 2023/24.</t>
  </si>
  <si>
    <t>Note 2: Percentages express the number of free school meals taken in a
 particular category (e.g. those at primary school) as a proportion of the
 number of pupils entitled to free school meals in the same category.</t>
  </si>
  <si>
    <t>Note 3: For the purposes of calculating uptake of free school meals by pupils
 entitled the free school meal entitlement figure used is based on fulltime
 pupils only and excludes pupils counted under the proxy measure of free school
 meal entitlement (parental receipt of qualifying benefits). This only applies
 to nursery and primary schools. Figures prior to 2016/17 are not directly
 comparable. See notes for readers, paragraph 14.</t>
  </si>
  <si>
    <t>Note 4: The nursery figures only include pupils at nursery schools. The
 primary figures include pupils in reception and nursery classes of primary
 schools.</t>
  </si>
  <si>
    <t>Adult taking school meal (free or paid)</t>
  </si>
  <si>
    <t>Adults taking free school meal [Note 1] %</t>
  </si>
  <si>
    <t>89.9</t>
  </si>
  <si>
    <t>88.1</t>
  </si>
  <si>
    <t>62.4</t>
  </si>
  <si>
    <t>Post Primary Total</t>
  </si>
  <si>
    <t>97.4</t>
  </si>
  <si>
    <t>81.1</t>
  </si>
  <si>
    <t>Table 10: Adults taking school meals by school type: 2024/25</t>
  </si>
  <si>
    <t>Note 1: Depending on their terms and conditions kitchen staff and mid-day
 supervisors may be entitled to a free mid-day meal. Those who opt in for a
 free meal have a small daily deduction per day from salary.</t>
  </si>
  <si>
    <t>Note 2: Only includes nursery classes in nursery schools.</t>
  </si>
  <si>
    <t>Note 3: Includes reception and nursery classes in primary schools.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</si>
</sst>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 x14ac:knownFonts="1">
    <font>
      <sz val="12"/>
      <color rgb="FF000000"/>
      <name val="Arial"/>
    </font>
    <font>
      <b/>
      <sz val="12"/>
      <color rgb="FF000000"/>
      <name val="Arial"/>
    </font>
    <font>
      <u/>
      <sz val="12"/>
      <color theme="10"/>
      <name val="Arial"/>
    </font>
  </fonts>
  <fills count="2">
    <fill>
      <patternFill patternType="none"/>
    </fill>
    <fill>
      <patternFill patternType="gray125"/>
    </fill>
  </fills>
  <borders count="1">
    <border>
      <left/>
      <right/>
      <top/>
      <bottom/>
      <diagonal/>
    </border>
  </borders>
  <cellStyleXfs count="1">
    <xf numFmtId="0" fontId="0" fillId="0" borderId="0"/>
  </cellStyleXfs>
  <cellXfs count="14">
    <xf numFmtId="0" fontId="0" fillId="0" borderId="0" xfId="0"/>
    <xf numFmtId="0" fontId="1" fillId="0" borderId="0" xfId="0" applyFont="1"/>
    <xf numFmtId="0" fontId="2" fillId="0" borderId="0" xfId="0" applyFont="1"/>
    <xf numFmtId="0" fontId="0" fillId="0" borderId="0" xfId="0" applyAlignment="1">
      <alignment wrapText="1"/>
    </xf>
    <xf numFmtId="0" fontId="1" fillId="0" borderId="0" xfId="0" applyFont="1" applyAlignment="1">
      <alignment horizontal="right" wrapText="1"/>
    </xf>
    <xf numFmtId="0" fontId="1" fillId="0" borderId="0" xfId="0" applyFont="1" applyAlignment="1">
      <alignment horizontal="left" wrapText="1"/>
    </xf>
    <xf numFmtId="3" fontId="0" fillId="0" borderId="0" xfId="0" applyNumberFormat="1" applyAlignment="1">
      <alignment horizontal="right"/>
    </xf>
    <xf numFmtId="3" fontId="1" fillId="0" borderId="0" xfId="0" applyNumberFormat="1" applyFont="1" applyAlignment="1">
      <alignment horizontal="right"/>
    </xf>
    <xf numFmtId="164" fontId="0" fillId="0" borderId="0" xfId="0" applyNumberFormat="1" applyAlignment="1">
      <alignment horizontal="right"/>
    </xf>
    <xf numFmtId="164" fontId="1" fillId="0" borderId="0" xfId="0" applyNumberFormat="1" applyFont="1" applyAlignment="1">
      <alignment horizontal="right"/>
    </xf>
    <xf numFmtId="0" fontId="0" fillId="0" borderId="0" xfId="0" applyAlignment="1">
      <alignment horizontal="right"/>
    </xf>
    <xf numFmtId="0" fontId="1" fillId="0" borderId="0" xfId="0" applyFont="1" applyAlignment="1">
      <alignment horizontal="right"/>
    </xf>
    <xf numFmtId="165" fontId="0" fillId="0" borderId="0" xfId="0" applyNumberFormat="1" applyAlignment="1">
      <alignment horizontal="right"/>
    </xf>
    <xf numFmtId="165" fontId="1" fillId="0" borderId="0" xfId="0" applyNumberFormat="1" applyFont="1" applyAlignment="1">
      <alignment horizontal="right"/>
    </xf>
  </cellXfs>
  <cellStyles count="1">
    <cellStyle name="Normal" xfId="0" builtinId="0"/>
  </cellStyles>
  <dxfs count="1">
    <dxf>
      <numFmt numFmtId="165"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_of_contents" displayName="table_of_contents" ref="A4:B14" totalsRowShown="0">
  <tableColumns count="2">
    <tableColumn id="1" xr3:uid="{00000000-0010-0000-0000-000001000000}" name="Table Number"/>
    <tableColumn id="2" xr3:uid="{00000000-0010-0000-0000-000002000000}" name="Table Title"/>
  </tableColumns>
  <tableStyleInfo name="none"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table_9" displayName="table_9" ref="A3:G21" totalsRowShown="0">
  <tableColumns count="7">
    <tableColumn id="1" xr3:uid="{00000000-0010-0000-0900-000001000000}" name="Category"/>
    <tableColumn id="2" xr3:uid="{00000000-0010-0000-0900-000002000000}" name="School type"/>
    <tableColumn id="3" xr3:uid="{00000000-0010-0000-0900-000003000000}" name="2020/21"/>
    <tableColumn id="4" xr3:uid="{00000000-0010-0000-0900-000004000000}" name="2021/22"/>
    <tableColumn id="5" xr3:uid="{00000000-0010-0000-0900-000005000000}" name="2022/23"/>
    <tableColumn id="6" xr3:uid="{00000000-0010-0000-0900-000006000000}" name="2023/24"/>
    <tableColumn id="7" xr3:uid="{00000000-0010-0000-0900-000007000000}" name="2024/25"/>
  </tableColumns>
  <tableStyleInfo name="none"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A000000}" name="table_10" displayName="table_10" ref="A3:C10" totalsRowShown="0">
  <tableColumns count="3">
    <tableColumn id="1" xr3:uid="{00000000-0010-0000-0A00-000001000000}" name="School type"/>
    <tableColumn id="2" xr3:uid="{00000000-0010-0000-0A00-000002000000}" name="Adult taking school meal (free or paid)"/>
    <tableColumn id="3" xr3:uid="{00000000-0010-0000-0A00-000003000000}" name="Adults taking free school meal [Note 1] %"/>
  </tableColumns>
  <tableStyleInfo name="none"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_1" displayName="table_1" ref="A3:G35" totalsRowShown="0">
  <tableColumns count="7">
    <tableColumn id="1" xr3:uid="{00000000-0010-0000-0100-000001000000}" name="School type"/>
    <tableColumn id="2" xr3:uid="{00000000-0010-0000-0100-000002000000}" name="Management type"/>
    <tableColumn id="3" xr3:uid="{00000000-0010-0000-0100-000003000000}" name="Paid meals (provided by school) [Note 2]"/>
    <tableColumn id="4" xr3:uid="{00000000-0010-0000-0100-000004000000}" name="Free meals (provided by school)"/>
    <tableColumn id="5" xr3:uid="{00000000-0010-0000-0100-000005000000}" name="All meals (provided by school) [Note 2]"/>
    <tableColumn id="6" xr3:uid="{00000000-0010-0000-0100-000006000000}" name="Pupils making other lunch arrangements (including own food) [Note 1]"/>
    <tableColumn id="7" xr3:uid="{00000000-0010-0000-0100-000007000000}" name="Total [Note 1]"/>
  </tableColumns>
  <tableStyleInfo name="none"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_2" displayName="table_2" ref="A3:G35" totalsRowShown="0">
  <tableColumns count="7">
    <tableColumn id="1" xr3:uid="{00000000-0010-0000-0200-000001000000}" name="School type"/>
    <tableColumn id="2" xr3:uid="{00000000-0010-0000-0200-000002000000}" name="Management type"/>
    <tableColumn id="3" xr3:uid="{00000000-0010-0000-0200-000003000000}" name="Paid meals (provided by school) [Note 3] %"/>
    <tableColumn id="4" xr3:uid="{00000000-0010-0000-0200-000004000000}" name="Free meals (provided by school) %"/>
    <tableColumn id="5" xr3:uid="{00000000-0010-0000-0200-000005000000}" name="All meals (provided by school) [Note 3] %"/>
    <tableColumn id="6" xr3:uid="{00000000-0010-0000-0200-000006000000}" name="Pupils making other lunch arrangements (including own food) % [Note 2]"/>
    <tableColumn id="7" xr3:uid="{00000000-0010-0000-0200-000007000000}" name="Total [Note 1] %"/>
  </tableColumns>
  <tableStyleInfo name="none"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_3" displayName="table_3" ref="A3:J35" totalsRowShown="0">
  <tableColumns count="10">
    <tableColumn id="1" xr3:uid="{00000000-0010-0000-0300-000001000000}" name="School type"/>
    <tableColumn id="2" xr3:uid="{00000000-0010-0000-0300-000002000000}" name="Management type"/>
    <tableColumn id="3" xr3:uid="{00000000-0010-0000-0300-000003000000}" name="2020/21 School meals provided [Note 2 and 6]"/>
    <tableColumn id="4" xr3:uid="{00000000-0010-0000-0300-000004000000}" name="2020/21 Uptake [Note 3 and 6] %" dataDxfId="0"/>
    <tableColumn id="5" xr3:uid="{00000000-0010-0000-0300-000005000000}" name="2021/22:Data not collected"/>
    <tableColumn id="6" xr3:uid="{00000000-0010-0000-0300-000006000000}" name="2022/23 School meals provided [Note 2]"/>
    <tableColumn id="7" xr3:uid="{00000000-0010-0000-0300-000007000000}" name="2022/23 Uptake [Note 3] %"/>
    <tableColumn id="8" xr3:uid="{00000000-0010-0000-0300-000008000000}" name="2023/24:Data not collected"/>
    <tableColumn id="9" xr3:uid="{00000000-0010-0000-0300-000009000000}" name="2024/25 School meals provided [Note 2]"/>
    <tableColumn id="10" xr3:uid="{00000000-0010-0000-0300-00000A000000}" name="2024/25 Uptake [Note 3] %"/>
  </tableColumns>
  <tableStyleInfo name="none"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le_4" displayName="table_4" ref="A3:F35" totalsRowShown="0">
  <tableColumns count="6">
    <tableColumn id="1" xr3:uid="{00000000-0010-0000-0400-000001000000}" name="School type"/>
    <tableColumn id="2" xr3:uid="{00000000-0010-0000-0400-000002000000}" name="Management type"/>
    <tableColumn id="3" xr3:uid="{00000000-0010-0000-0400-000003000000}" name="Traditional meals Number"/>
    <tableColumn id="4" xr3:uid="{00000000-0010-0000-0400-000004000000}" name="Traditional meals %"/>
    <tableColumn id="5" xr3:uid="{00000000-0010-0000-0400-000005000000}" name="Cash cafeteria meals [Note 1] Number"/>
    <tableColumn id="6" xr3:uid="{00000000-0010-0000-0400-000006000000}" name="Cash cafeteria meals [Note 1] %"/>
  </tableColumns>
  <tableStyleInfo name="none"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able_5" displayName="table_5" ref="A3:H31" totalsRowShown="0">
  <tableColumns count="8">
    <tableColumn id="1" xr3:uid="{00000000-0010-0000-0500-000001000000}" name="Proportion entitled to free school meals"/>
    <tableColumn id="2" xr3:uid="{00000000-0010-0000-0500-000002000000}" name="School type"/>
    <tableColumn id="3" xr3:uid="{00000000-0010-0000-0500-000003000000}" name="Paid school meals provided [Note 1]"/>
    <tableColumn id="4" xr3:uid="{00000000-0010-0000-0500-000004000000}" name="Paid school meals uptake [Note 2] %"/>
    <tableColumn id="5" xr3:uid="{00000000-0010-0000-0500-000005000000}" name="Free school meals provided"/>
    <tableColumn id="6" xr3:uid="{00000000-0010-0000-0500-000006000000}" name="Free school meals uptake [Note 2] %"/>
    <tableColumn id="7" xr3:uid="{00000000-0010-0000-0500-000007000000}" name="All school meals provided [Note 1]"/>
    <tableColumn id="8" xr3:uid="{00000000-0010-0000-0500-000008000000}" name="All school meals uptake [Note 2] %"/>
  </tableColumns>
  <tableStyleInfo name="none"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table_6" displayName="table_6" ref="A3:G21" totalsRowShown="0">
  <tableColumns count="7">
    <tableColumn id="1" xr3:uid="{00000000-0010-0000-0600-000001000000}" name="Category"/>
    <tableColumn id="2" xr3:uid="{00000000-0010-0000-0600-000002000000}" name="School type"/>
    <tableColumn id="3" xr3:uid="{00000000-0010-0000-0600-000003000000}" name="2020/21"/>
    <tableColumn id="4" xr3:uid="{00000000-0010-0000-0600-000004000000}" name="2021/22"/>
    <tableColumn id="5" xr3:uid="{00000000-0010-0000-0600-000005000000}" name="2022/23"/>
    <tableColumn id="6" xr3:uid="{00000000-0010-0000-0600-000006000000}" name="2023/24"/>
    <tableColumn id="7" xr3:uid="{00000000-0010-0000-0600-000007000000}" name="2024/25"/>
  </tableColumns>
  <tableStyleInfo name="none"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table_7" displayName="table_7" ref="A3:D35" totalsRowShown="0">
  <tableColumns count="4">
    <tableColumn id="1" xr3:uid="{00000000-0010-0000-0700-000001000000}" name="School type"/>
    <tableColumn id="2" xr3:uid="{00000000-0010-0000-0700-000002000000}" name="Management type"/>
    <tableColumn id="3" xr3:uid="{00000000-0010-0000-0700-000003000000}" name="Pupils entitled to free school meals [Note 1]"/>
    <tableColumn id="4" xr3:uid="{00000000-0010-0000-0700-000004000000}" name="Free school meal entitlement [Note 2] %"/>
  </tableColumns>
  <tableStyleInfo name="none"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table_8" displayName="table_8" ref="A3:E35" totalsRowShown="0">
  <tableColumns count="5">
    <tableColumn id="1" xr3:uid="{00000000-0010-0000-0800-000001000000}" name="School type"/>
    <tableColumn id="2" xr3:uid="{00000000-0010-0000-0800-000002000000}" name="Management type"/>
    <tableColumn id="3" xr3:uid="{00000000-0010-0000-0800-000003000000}" name="Free school meals taken by pupils present"/>
    <tableColumn id="4" xr3:uid="{00000000-0010-0000-0800-000004000000}" name="Free meals as a proportion of all school meals provided [Note 2] %"/>
    <tableColumn id="5" xr3:uid="{00000000-0010-0000-0800-000005000000}" name="Free school meals taken as a proportion of pupils entitled [Note 1] %"/>
  </tableColumns>
  <tableStyleInfo name="none"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_rels/sheet9.xml.rels><?xml version="1.0" encoding="UTF-8" standalone="yes"?>
<Relationships xmlns="http://schemas.openxmlformats.org/package/2006/relationships"><Relationship Id="rId1"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4"/>
  <sheetViews>
    <sheetView tabSelected="1" workbookViewId="0">
      <selection activeCell="A3" sqref="A3"/>
    </sheetView>
  </sheetViews>
  <sheetFormatPr defaultColWidth="11.07421875" defaultRowHeight="15.5" x14ac:dyDescent="0.35"/>
  <cols>
    <col min="1" max="1" width="40.69140625" customWidth="1"/>
    <col min="2" max="2" width="175.69140625" customWidth="1"/>
  </cols>
  <sheetData>
    <row r="1" spans="1:2" x14ac:dyDescent="0.35">
      <c r="A1" s="1" t="s">
        <v>12</v>
      </c>
    </row>
    <row r="2" spans="1:2" x14ac:dyDescent="0.35">
      <c r="A2" t="s">
        <v>13</v>
      </c>
    </row>
    <row r="4" spans="1:2" x14ac:dyDescent="0.35">
      <c r="A4" s="1" t="s">
        <v>0</v>
      </c>
      <c r="B4" s="1" t="s">
        <v>1</v>
      </c>
    </row>
    <row r="5" spans="1:2" x14ac:dyDescent="0.35">
      <c r="A5" t="s">
        <v>2</v>
      </c>
      <c r="B5" s="2" t="str">
        <f>HYPERLINK("#'Table 1'!A1",
               "Number and type of meals taken on reference date, by school type and school management type 2024/25")</f>
        <v>Number and type of meals taken on reference date, by school type and school management type 2024/25</v>
      </c>
    </row>
    <row r="6" spans="1:2" x14ac:dyDescent="0.35">
      <c r="A6" t="s">
        <v>3</v>
      </c>
      <c r="B6" s="2" t="str">
        <f>HYPERLINK("#'Table 2'!A1",
               "Percentage and type of meals taken on reference date, by school type and school management: 2024/25")</f>
        <v>Percentage and type of meals taken on reference date, by school type and school management: 2024/25</v>
      </c>
    </row>
    <row r="7" spans="1:2" x14ac:dyDescent="0.35">
      <c r="A7" t="s">
        <v>4</v>
      </c>
      <c r="B7" s="2" t="str">
        <f>HYPERLINK("#'Table 3'!A1",
               "Uptake of school meals (free and paid) - number and percentage of pupils present for lunch on reference date, by school type and school management type: 2020/21 - 2024/25")</f>
        <v>Uptake of school meals (free and paid) - number and percentage of pupils present for lunch on reference date, by school type and school management type: 2020/21 - 2024/25</v>
      </c>
    </row>
    <row r="8" spans="1:2" x14ac:dyDescent="0.35">
      <c r="A8" t="s">
        <v>5</v>
      </c>
      <c r="B8" s="2" t="str">
        <f>HYPERLINK("#'Table 4'!A1",
               "Number and percentage of school meals provided (free and paid) by type of meal provision, school type and school management type: 2024/25")</f>
        <v>Number and percentage of school meals provided (free and paid) by type of meal provision, school type and school management type: 2024/25</v>
      </c>
    </row>
    <row r="9" spans="1:2" x14ac:dyDescent="0.35">
      <c r="A9" t="s">
        <v>6</v>
      </c>
      <c r="B9" s="2" t="str">
        <f>HYPERLINK("#'Table 5'!A1",
               "Uptake of school meals (free and paid) - number and percentage of pupils present for lunch on reference date, according to relative free school meal entitlement, by school type: 2024/25")</f>
        <v>Uptake of school meals (free and paid) - number and percentage of pupils present for lunch on reference date, according to relative free school meal entitlement, by school type: 2024/25</v>
      </c>
    </row>
    <row r="10" spans="1:2" x14ac:dyDescent="0.35">
      <c r="A10" t="s">
        <v>7</v>
      </c>
      <c r="B10" s="2" t="str">
        <f>HYPERLINK("#'Table 6'!A1",
               "Number and percentage of pupils entitled to free school meals by school type: 2020/21 -  2024/25")</f>
        <v>Number and percentage of pupils entitled to free school meals by school type: 2020/21 -  2024/25</v>
      </c>
    </row>
    <row r="11" spans="1:2" x14ac:dyDescent="0.35">
      <c r="A11" t="s">
        <v>8</v>
      </c>
      <c r="B11" s="2" t="str">
        <f>HYPERLINK("#'Table 7'!A1",
               "Number and percentage of pupils entitled to free school meals, by school type and school management type: 2024/25")</f>
        <v>Number and percentage of pupils entitled to free school meals, by school type and school management type: 2024/25</v>
      </c>
    </row>
    <row r="12" spans="1:2" x14ac:dyDescent="0.35">
      <c r="A12" t="s">
        <v>9</v>
      </c>
      <c r="B12" s="2" t="str">
        <f>HYPERLINK("#'Table 8'!A1",
               "Number and percentage of pupils taking free school meals as a proportion of all school meals provided and as a proportion of pupils entitled to free school meals, by school type and school management type: 2024/25")</f>
        <v>Number and percentage of pupils taking free school meals as a proportion of all school meals provided and as a proportion of pupils entitled to free school meals, by school type and school management type: 2024/25</v>
      </c>
    </row>
    <row r="13" spans="1:2" x14ac:dyDescent="0.35">
      <c r="A13" t="s">
        <v>10</v>
      </c>
      <c r="B13" s="2" t="str">
        <f>HYPERLINK("#'Table 9'!A1",
               "Uptake of free school meals - number and percentage of pupils entitled to free school meals, by school type: 2020/21 - 2024/25")</f>
        <v>Uptake of free school meals - number and percentage of pupils entitled to free school meals, by school type: 2020/21 - 2024/25</v>
      </c>
    </row>
    <row r="14" spans="1:2" x14ac:dyDescent="0.35">
      <c r="A14" t="s">
        <v>11</v>
      </c>
      <c r="B14" s="2" t="str">
        <f>HYPERLINK("#'Table 10'!A1",
               "Adults taking school meals by school type: 2024/25")</f>
        <v>Adults taking school meals by school type: 2024/25</v>
      </c>
    </row>
  </sheetData>
  <pageMargins left="0.7" right="0.7" top="0.75" bottom="0.75" header="0.3" footer="0.3"/>
  <pageSetup paperSize="9" orientation="portrait" horizontalDpi="300" verticalDpi="300"/>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28"/>
  <sheetViews>
    <sheetView workbookViewId="0"/>
  </sheetViews>
  <sheetFormatPr defaultColWidth="11.07421875" defaultRowHeight="15.5" x14ac:dyDescent="0.35"/>
  <cols>
    <col min="1" max="1" width="65.69140625" customWidth="1"/>
    <col min="2" max="2" width="40.69140625" customWidth="1"/>
    <col min="3" max="7" width="10.69140625" customWidth="1"/>
  </cols>
  <sheetData>
    <row r="1" spans="1:7" x14ac:dyDescent="0.35">
      <c r="A1" s="1" t="s">
        <v>500</v>
      </c>
    </row>
    <row r="3" spans="1:7" x14ac:dyDescent="0.35">
      <c r="A3" s="5" t="s">
        <v>381</v>
      </c>
      <c r="B3" s="5" t="s">
        <v>14</v>
      </c>
      <c r="C3" s="4" t="s">
        <v>382</v>
      </c>
      <c r="D3" s="4" t="s">
        <v>383</v>
      </c>
      <c r="E3" s="4" t="s">
        <v>384</v>
      </c>
      <c r="F3" s="4" t="s">
        <v>385</v>
      </c>
      <c r="G3" s="4" t="s">
        <v>386</v>
      </c>
    </row>
    <row r="4" spans="1:7" x14ac:dyDescent="0.35">
      <c r="A4" t="s">
        <v>495</v>
      </c>
      <c r="B4" t="s">
        <v>496</v>
      </c>
      <c r="C4" s="6">
        <v>1382</v>
      </c>
      <c r="D4" s="6" t="s">
        <v>182</v>
      </c>
      <c r="E4" s="6">
        <v>1371</v>
      </c>
      <c r="F4" s="6" t="s">
        <v>182</v>
      </c>
      <c r="G4" s="6">
        <v>1308</v>
      </c>
    </row>
    <row r="5" spans="1:7" x14ac:dyDescent="0.35">
      <c r="A5" t="s">
        <v>495</v>
      </c>
      <c r="B5" t="s">
        <v>497</v>
      </c>
      <c r="C5" s="6">
        <v>39703</v>
      </c>
      <c r="D5" s="6" t="s">
        <v>182</v>
      </c>
      <c r="E5" s="6">
        <v>41329</v>
      </c>
      <c r="F5" s="6" t="s">
        <v>182</v>
      </c>
      <c r="G5" s="6">
        <v>38966</v>
      </c>
    </row>
    <row r="6" spans="1:7" x14ac:dyDescent="0.35">
      <c r="A6" t="s">
        <v>495</v>
      </c>
      <c r="B6" t="s">
        <v>30</v>
      </c>
      <c r="C6" s="6">
        <v>22654</v>
      </c>
      <c r="D6" s="6" t="s">
        <v>182</v>
      </c>
      <c r="E6" s="6">
        <v>23231</v>
      </c>
      <c r="F6" s="6" t="s">
        <v>182</v>
      </c>
      <c r="G6" s="6">
        <v>22759</v>
      </c>
    </row>
    <row r="7" spans="1:7" x14ac:dyDescent="0.35">
      <c r="A7" t="s">
        <v>495</v>
      </c>
      <c r="B7" t="s">
        <v>31</v>
      </c>
      <c r="C7" s="6">
        <v>6181</v>
      </c>
      <c r="D7" s="6" t="s">
        <v>182</v>
      </c>
      <c r="E7" s="6">
        <v>6087</v>
      </c>
      <c r="F7" s="6" t="s">
        <v>182</v>
      </c>
      <c r="G7" s="6">
        <v>5917</v>
      </c>
    </row>
    <row r="8" spans="1:7" x14ac:dyDescent="0.35">
      <c r="A8" t="s">
        <v>495</v>
      </c>
      <c r="B8" t="s">
        <v>33</v>
      </c>
      <c r="C8" s="6">
        <v>2423</v>
      </c>
      <c r="D8" s="6" t="s">
        <v>182</v>
      </c>
      <c r="E8" s="6">
        <v>2943</v>
      </c>
      <c r="F8" s="6" t="s">
        <v>182</v>
      </c>
      <c r="G8" s="6">
        <v>3337</v>
      </c>
    </row>
    <row r="9" spans="1:7" x14ac:dyDescent="0.35">
      <c r="A9" s="1" t="s">
        <v>495</v>
      </c>
      <c r="B9" s="1" t="s">
        <v>34</v>
      </c>
      <c r="C9" s="7">
        <v>72343</v>
      </c>
      <c r="D9" s="7" t="s">
        <v>182</v>
      </c>
      <c r="E9" s="7">
        <v>74961</v>
      </c>
      <c r="F9" s="7" t="s">
        <v>182</v>
      </c>
      <c r="G9" s="7">
        <v>72287</v>
      </c>
    </row>
    <row r="10" spans="1:7" x14ac:dyDescent="0.35">
      <c r="A10" t="s">
        <v>498</v>
      </c>
      <c r="B10" t="s">
        <v>496</v>
      </c>
      <c r="C10" s="6">
        <v>1675</v>
      </c>
      <c r="D10" s="6" t="s">
        <v>182</v>
      </c>
      <c r="E10" s="6">
        <v>1630</v>
      </c>
      <c r="F10" s="6" t="s">
        <v>182</v>
      </c>
      <c r="G10" s="6">
        <v>1592</v>
      </c>
    </row>
    <row r="11" spans="1:7" x14ac:dyDescent="0.35">
      <c r="A11" t="s">
        <v>498</v>
      </c>
      <c r="B11" t="s">
        <v>497</v>
      </c>
      <c r="C11" s="6">
        <v>51484</v>
      </c>
      <c r="D11" s="6" t="s">
        <v>182</v>
      </c>
      <c r="E11" s="6">
        <v>50167</v>
      </c>
      <c r="F11" s="6" t="s">
        <v>182</v>
      </c>
      <c r="G11" s="6">
        <v>47142</v>
      </c>
    </row>
    <row r="12" spans="1:7" x14ac:dyDescent="0.35">
      <c r="A12" t="s">
        <v>498</v>
      </c>
      <c r="B12" t="s">
        <v>30</v>
      </c>
      <c r="C12" s="6">
        <v>31372</v>
      </c>
      <c r="D12" s="6" t="s">
        <v>182</v>
      </c>
      <c r="E12" s="6">
        <v>30942</v>
      </c>
      <c r="F12" s="6" t="s">
        <v>182</v>
      </c>
      <c r="G12" s="6">
        <v>29182</v>
      </c>
    </row>
    <row r="13" spans="1:7" x14ac:dyDescent="0.35">
      <c r="A13" t="s">
        <v>498</v>
      </c>
      <c r="B13" t="s">
        <v>31</v>
      </c>
      <c r="C13" s="6">
        <v>8793</v>
      </c>
      <c r="D13" s="6" t="s">
        <v>182</v>
      </c>
      <c r="E13" s="6">
        <v>8354</v>
      </c>
      <c r="F13" s="6" t="s">
        <v>182</v>
      </c>
      <c r="G13" s="6">
        <v>7476</v>
      </c>
    </row>
    <row r="14" spans="1:7" x14ac:dyDescent="0.35">
      <c r="A14" t="s">
        <v>498</v>
      </c>
      <c r="B14" t="s">
        <v>33</v>
      </c>
      <c r="C14" s="6">
        <v>3242</v>
      </c>
      <c r="D14" s="6" t="s">
        <v>182</v>
      </c>
      <c r="E14" s="6">
        <v>3602</v>
      </c>
      <c r="F14" s="6" t="s">
        <v>182</v>
      </c>
      <c r="G14" s="6">
        <v>4043</v>
      </c>
    </row>
    <row r="15" spans="1:7" x14ac:dyDescent="0.35">
      <c r="A15" s="1" t="s">
        <v>498</v>
      </c>
      <c r="B15" s="1" t="s">
        <v>34</v>
      </c>
      <c r="C15" s="7">
        <v>96566</v>
      </c>
      <c r="D15" s="7" t="s">
        <v>182</v>
      </c>
      <c r="E15" s="7">
        <v>94695</v>
      </c>
      <c r="F15" s="7" t="s">
        <v>182</v>
      </c>
      <c r="G15" s="7">
        <v>89435</v>
      </c>
    </row>
    <row r="16" spans="1:7" x14ac:dyDescent="0.35">
      <c r="A16" t="s">
        <v>499</v>
      </c>
      <c r="B16" t="s">
        <v>496</v>
      </c>
      <c r="C16" s="8">
        <v>82.5</v>
      </c>
      <c r="D16" s="8" t="s">
        <v>182</v>
      </c>
      <c r="E16" s="8">
        <v>84.1</v>
      </c>
      <c r="F16" s="8" t="s">
        <v>182</v>
      </c>
      <c r="G16" s="8">
        <v>82.2</v>
      </c>
    </row>
    <row r="17" spans="1:7" x14ac:dyDescent="0.35">
      <c r="A17" t="s">
        <v>499</v>
      </c>
      <c r="B17" t="s">
        <v>497</v>
      </c>
      <c r="C17" s="8">
        <v>77.099999999999994</v>
      </c>
      <c r="D17" s="8" t="s">
        <v>182</v>
      </c>
      <c r="E17" s="8">
        <v>82.4</v>
      </c>
      <c r="F17" s="8" t="s">
        <v>182</v>
      </c>
      <c r="G17" s="8">
        <v>82.7</v>
      </c>
    </row>
    <row r="18" spans="1:7" x14ac:dyDescent="0.35">
      <c r="A18" t="s">
        <v>499</v>
      </c>
      <c r="B18" t="s">
        <v>30</v>
      </c>
      <c r="C18" s="8">
        <v>72.2</v>
      </c>
      <c r="D18" s="8" t="s">
        <v>182</v>
      </c>
      <c r="E18" s="8">
        <v>75.099999999999994</v>
      </c>
      <c r="F18" s="8" t="s">
        <v>182</v>
      </c>
      <c r="G18" s="8">
        <v>78</v>
      </c>
    </row>
    <row r="19" spans="1:7" x14ac:dyDescent="0.35">
      <c r="A19" t="s">
        <v>499</v>
      </c>
      <c r="B19" t="s">
        <v>31</v>
      </c>
      <c r="C19" s="8">
        <v>70.3</v>
      </c>
      <c r="D19" s="8" t="s">
        <v>182</v>
      </c>
      <c r="E19" s="8">
        <v>72.900000000000006</v>
      </c>
      <c r="F19" s="8" t="s">
        <v>182</v>
      </c>
      <c r="G19" s="8">
        <v>79.099999999999994</v>
      </c>
    </row>
    <row r="20" spans="1:7" x14ac:dyDescent="0.35">
      <c r="A20" t="s">
        <v>499</v>
      </c>
      <c r="B20" t="s">
        <v>33</v>
      </c>
      <c r="C20" s="8">
        <v>74.7</v>
      </c>
      <c r="D20" s="8" t="s">
        <v>182</v>
      </c>
      <c r="E20" s="8">
        <v>81.7</v>
      </c>
      <c r="F20" s="8" t="s">
        <v>182</v>
      </c>
      <c r="G20" s="8">
        <v>82.5</v>
      </c>
    </row>
    <row r="21" spans="1:7" x14ac:dyDescent="0.35">
      <c r="A21" s="1" t="s">
        <v>499</v>
      </c>
      <c r="B21" s="1" t="s">
        <v>34</v>
      </c>
      <c r="C21" s="9">
        <v>74.900000000000006</v>
      </c>
      <c r="D21" s="9" t="s">
        <v>182</v>
      </c>
      <c r="E21" s="9">
        <v>79.2</v>
      </c>
      <c r="F21" s="9" t="s">
        <v>182</v>
      </c>
      <c r="G21" s="9">
        <v>80.8</v>
      </c>
    </row>
    <row r="23" spans="1:7" x14ac:dyDescent="0.35">
      <c r="A23" t="s">
        <v>501</v>
      </c>
    </row>
    <row r="24" spans="1:7" x14ac:dyDescent="0.35">
      <c r="A24" t="s">
        <v>502</v>
      </c>
    </row>
    <row r="25" spans="1:7" x14ac:dyDescent="0.35">
      <c r="A25" t="s">
        <v>503</v>
      </c>
    </row>
    <row r="26" spans="1:7" x14ac:dyDescent="0.35">
      <c r="A26" t="s">
        <v>504</v>
      </c>
    </row>
    <row r="27" spans="1:7" x14ac:dyDescent="0.35">
      <c r="A27" t="s">
        <v>505</v>
      </c>
    </row>
    <row r="28" spans="1:7" x14ac:dyDescent="0.35">
      <c r="A28" t="s">
        <v>506</v>
      </c>
    </row>
  </sheetData>
  <pageMargins left="0.7" right="0.7" top="0.75" bottom="0.75" header="0.3" footer="0.3"/>
  <pageSetup paperSize="9" orientation="portrait" horizontalDpi="300" verticalDpi="300"/>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35"/>
  <sheetViews>
    <sheetView workbookViewId="0"/>
  </sheetViews>
  <sheetFormatPr defaultColWidth="11.07421875" defaultRowHeight="15.5" x14ac:dyDescent="0.35"/>
  <cols>
    <col min="1" max="1" width="42.69140625" customWidth="1"/>
    <col min="2" max="3" width="19.69140625" customWidth="1"/>
  </cols>
  <sheetData>
    <row r="1" spans="1:5" x14ac:dyDescent="0.35">
      <c r="A1" s="1" t="s">
        <v>515</v>
      </c>
    </row>
    <row r="3" spans="1:5" ht="46.5" x14ac:dyDescent="0.35">
      <c r="A3" s="5" t="s">
        <v>14</v>
      </c>
      <c r="B3" s="4" t="s">
        <v>507</v>
      </c>
      <c r="C3" s="4" t="s">
        <v>508</v>
      </c>
      <c r="D3" s="3"/>
      <c r="E3" s="3"/>
    </row>
    <row r="4" spans="1:5" x14ac:dyDescent="0.35">
      <c r="A4" t="s">
        <v>201</v>
      </c>
      <c r="B4" s="6">
        <v>276</v>
      </c>
      <c r="C4" s="6" t="s">
        <v>509</v>
      </c>
    </row>
    <row r="5" spans="1:5" x14ac:dyDescent="0.35">
      <c r="A5" t="s">
        <v>203</v>
      </c>
      <c r="B5" s="6">
        <v>5049</v>
      </c>
      <c r="C5" s="6" t="s">
        <v>510</v>
      </c>
    </row>
    <row r="6" spans="1:5" x14ac:dyDescent="0.35">
      <c r="A6" t="s">
        <v>30</v>
      </c>
      <c r="B6" s="6">
        <v>2999</v>
      </c>
      <c r="C6" s="6" t="s">
        <v>117</v>
      </c>
    </row>
    <row r="7" spans="1:5" x14ac:dyDescent="0.35">
      <c r="A7" t="s">
        <v>31</v>
      </c>
      <c r="B7" s="6">
        <v>1834</v>
      </c>
      <c r="C7" s="6" t="s">
        <v>511</v>
      </c>
    </row>
    <row r="8" spans="1:5" x14ac:dyDescent="0.35">
      <c r="A8" s="1" t="s">
        <v>512</v>
      </c>
      <c r="B8" s="7">
        <v>4833</v>
      </c>
      <c r="C8" s="7" t="s">
        <v>70</v>
      </c>
    </row>
    <row r="9" spans="1:5" x14ac:dyDescent="0.35">
      <c r="A9" t="s">
        <v>33</v>
      </c>
      <c r="B9" s="6">
        <v>901</v>
      </c>
      <c r="C9" s="6" t="s">
        <v>513</v>
      </c>
    </row>
    <row r="10" spans="1:5" x14ac:dyDescent="0.35">
      <c r="A10" s="1" t="s">
        <v>25</v>
      </c>
      <c r="B10" s="7">
        <v>11059</v>
      </c>
      <c r="C10" s="7" t="s">
        <v>514</v>
      </c>
    </row>
    <row r="11" spans="1:5" x14ac:dyDescent="0.35">
      <c r="B11" s="6"/>
      <c r="C11" s="6"/>
    </row>
    <row r="12" spans="1:5" x14ac:dyDescent="0.35">
      <c r="A12" t="s">
        <v>36</v>
      </c>
      <c r="B12" s="6"/>
      <c r="C12" s="6"/>
    </row>
    <row r="13" spans="1:5" x14ac:dyDescent="0.35">
      <c r="A13" t="s">
        <v>516</v>
      </c>
      <c r="B13" s="6"/>
      <c r="C13" s="6"/>
    </row>
    <row r="14" spans="1:5" x14ac:dyDescent="0.35">
      <c r="A14" t="s">
        <v>517</v>
      </c>
      <c r="B14" s="6"/>
      <c r="C14" s="6"/>
    </row>
    <row r="15" spans="1:5" x14ac:dyDescent="0.35">
      <c r="A15" t="s">
        <v>518</v>
      </c>
      <c r="B15" s="6"/>
      <c r="C15" s="6"/>
    </row>
    <row r="16" spans="1:5" x14ac:dyDescent="0.35">
      <c r="B16" s="6"/>
      <c r="C16" s="6"/>
    </row>
    <row r="17" spans="2:3" x14ac:dyDescent="0.35">
      <c r="B17" s="6"/>
      <c r="C17" s="6"/>
    </row>
    <row r="18" spans="2:3" x14ac:dyDescent="0.35">
      <c r="B18" s="6"/>
      <c r="C18" s="6"/>
    </row>
    <row r="19" spans="2:3" x14ac:dyDescent="0.35">
      <c r="B19" s="6"/>
      <c r="C19" s="6"/>
    </row>
    <row r="20" spans="2:3" x14ac:dyDescent="0.35">
      <c r="B20" s="6"/>
      <c r="C20" s="6"/>
    </row>
    <row r="21" spans="2:3" x14ac:dyDescent="0.35">
      <c r="B21" s="6"/>
      <c r="C21" s="6"/>
    </row>
    <row r="22" spans="2:3" x14ac:dyDescent="0.35">
      <c r="B22" s="6"/>
      <c r="C22" s="6"/>
    </row>
    <row r="23" spans="2:3" x14ac:dyDescent="0.35">
      <c r="B23" s="6"/>
      <c r="C23" s="6"/>
    </row>
    <row r="24" spans="2:3" x14ac:dyDescent="0.35">
      <c r="B24" s="6"/>
      <c r="C24" s="6"/>
    </row>
    <row r="25" spans="2:3" x14ac:dyDescent="0.35">
      <c r="B25" s="6"/>
      <c r="C25" s="6"/>
    </row>
    <row r="26" spans="2:3" x14ac:dyDescent="0.35">
      <c r="B26" s="6"/>
      <c r="C26" s="6"/>
    </row>
    <row r="27" spans="2:3" x14ac:dyDescent="0.35">
      <c r="B27" s="6"/>
      <c r="C27" s="6"/>
    </row>
    <row r="28" spans="2:3" x14ac:dyDescent="0.35">
      <c r="B28" s="6"/>
      <c r="C28" s="6"/>
    </row>
    <row r="29" spans="2:3" x14ac:dyDescent="0.35">
      <c r="B29" s="6"/>
      <c r="C29" s="6"/>
    </row>
    <row r="30" spans="2:3" x14ac:dyDescent="0.35">
      <c r="B30" s="6"/>
      <c r="C30" s="6"/>
    </row>
    <row r="31" spans="2:3" x14ac:dyDescent="0.35">
      <c r="B31" s="6"/>
      <c r="C31" s="6"/>
    </row>
    <row r="32" spans="2:3" x14ac:dyDescent="0.35">
      <c r="B32" s="6"/>
      <c r="C32" s="6"/>
    </row>
    <row r="33" spans="2:3" x14ac:dyDescent="0.35">
      <c r="B33" s="6"/>
      <c r="C33" s="6"/>
    </row>
    <row r="34" spans="2:3" x14ac:dyDescent="0.35">
      <c r="B34" s="6"/>
      <c r="C34" s="6"/>
    </row>
    <row r="35" spans="2:3" x14ac:dyDescent="0.35">
      <c r="B35" s="6"/>
      <c r="C35" s="6"/>
    </row>
  </sheetData>
  <pageMargins left="0.7" right="0.7" top="0.75" bottom="0.75" header="0.3" footer="0.3"/>
  <pageSetup paperSize="9" orientation="portrait" horizontalDpi="300" verticalDpi="300"/>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1"/>
  <sheetViews>
    <sheetView workbookViewId="0"/>
  </sheetViews>
  <sheetFormatPr defaultColWidth="11.07421875" defaultRowHeight="15.5" x14ac:dyDescent="0.35"/>
  <cols>
    <col min="1" max="1" width="42.69140625" customWidth="1"/>
    <col min="2" max="2" width="20.69140625" customWidth="1"/>
    <col min="3" max="5" width="10.69140625" customWidth="1"/>
    <col min="6" max="6" width="20.69140625" customWidth="1"/>
    <col min="7" max="7" width="8.69140625" customWidth="1"/>
  </cols>
  <sheetData>
    <row r="1" spans="1:7" x14ac:dyDescent="0.35">
      <c r="A1" s="1" t="s">
        <v>35</v>
      </c>
    </row>
    <row r="3" spans="1:7" ht="62" x14ac:dyDescent="0.35">
      <c r="A3" s="5" t="s">
        <v>14</v>
      </c>
      <c r="B3" s="5" t="s">
        <v>15</v>
      </c>
      <c r="C3" s="4" t="s">
        <v>16</v>
      </c>
      <c r="D3" s="4" t="s">
        <v>17</v>
      </c>
      <c r="E3" s="4" t="s">
        <v>18</v>
      </c>
      <c r="F3" s="4" t="s">
        <v>19</v>
      </c>
      <c r="G3" s="4" t="s">
        <v>20</v>
      </c>
    </row>
    <row r="4" spans="1:7" x14ac:dyDescent="0.35">
      <c r="A4" t="s">
        <v>21</v>
      </c>
      <c r="B4" t="s">
        <v>22</v>
      </c>
      <c r="C4" s="6">
        <v>1094</v>
      </c>
      <c r="D4" s="6">
        <v>708</v>
      </c>
      <c r="E4" s="6">
        <v>1802</v>
      </c>
      <c r="F4" s="6">
        <v>148</v>
      </c>
      <c r="G4" s="6">
        <v>1950</v>
      </c>
    </row>
    <row r="5" spans="1:7" x14ac:dyDescent="0.35">
      <c r="A5" t="s">
        <v>21</v>
      </c>
      <c r="B5" t="s">
        <v>23</v>
      </c>
      <c r="C5" s="6">
        <v>592</v>
      </c>
      <c r="D5" s="6">
        <v>582</v>
      </c>
      <c r="E5" s="6">
        <v>1174</v>
      </c>
      <c r="F5" s="6">
        <v>192</v>
      </c>
      <c r="G5" s="6">
        <v>1366</v>
      </c>
    </row>
    <row r="6" spans="1:7" x14ac:dyDescent="0.35">
      <c r="A6" t="s">
        <v>21</v>
      </c>
      <c r="B6" t="s">
        <v>24</v>
      </c>
      <c r="C6" s="6">
        <v>31</v>
      </c>
      <c r="D6" s="6">
        <v>18</v>
      </c>
      <c r="E6" s="6">
        <v>49</v>
      </c>
      <c r="F6" s="6">
        <v>0</v>
      </c>
      <c r="G6" s="6">
        <v>49</v>
      </c>
    </row>
    <row r="7" spans="1:7" x14ac:dyDescent="0.35">
      <c r="A7" s="1" t="s">
        <v>21</v>
      </c>
      <c r="B7" s="1" t="s">
        <v>25</v>
      </c>
      <c r="C7" s="7">
        <v>1717</v>
      </c>
      <c r="D7" s="7">
        <v>1308</v>
      </c>
      <c r="E7" s="7">
        <v>3025</v>
      </c>
      <c r="F7" s="7">
        <v>340</v>
      </c>
      <c r="G7" s="7">
        <v>3365</v>
      </c>
    </row>
    <row r="8" spans="1:7" x14ac:dyDescent="0.35">
      <c r="A8" t="s">
        <v>26</v>
      </c>
      <c r="B8" t="s">
        <v>22</v>
      </c>
      <c r="C8" s="6">
        <v>25723</v>
      </c>
      <c r="D8" s="6">
        <v>15732</v>
      </c>
      <c r="E8" s="6">
        <v>41455</v>
      </c>
      <c r="F8" s="6">
        <v>31553</v>
      </c>
      <c r="G8" s="6">
        <v>73008</v>
      </c>
    </row>
    <row r="9" spans="1:7" x14ac:dyDescent="0.35">
      <c r="A9" t="s">
        <v>26</v>
      </c>
      <c r="B9" t="s">
        <v>27</v>
      </c>
      <c r="C9" s="6">
        <v>862</v>
      </c>
      <c r="D9" s="6">
        <v>11</v>
      </c>
      <c r="E9" s="6">
        <v>873</v>
      </c>
      <c r="F9" s="6">
        <v>374</v>
      </c>
      <c r="G9" s="6">
        <v>1247</v>
      </c>
    </row>
    <row r="10" spans="1:7" x14ac:dyDescent="0.35">
      <c r="A10" t="s">
        <v>26</v>
      </c>
      <c r="B10" t="s">
        <v>23</v>
      </c>
      <c r="C10" s="6">
        <v>28930</v>
      </c>
      <c r="D10" s="6">
        <v>19530</v>
      </c>
      <c r="E10" s="6">
        <v>48460</v>
      </c>
      <c r="F10" s="6">
        <v>25825</v>
      </c>
      <c r="G10" s="6">
        <v>74285</v>
      </c>
    </row>
    <row r="11" spans="1:7" x14ac:dyDescent="0.35">
      <c r="A11" t="s">
        <v>26</v>
      </c>
      <c r="B11" t="s">
        <v>28</v>
      </c>
      <c r="C11" s="6">
        <v>1272</v>
      </c>
      <c r="D11" s="6">
        <v>1213</v>
      </c>
      <c r="E11" s="6">
        <v>2485</v>
      </c>
      <c r="F11" s="6">
        <v>1336</v>
      </c>
      <c r="G11" s="6">
        <v>3821</v>
      </c>
    </row>
    <row r="12" spans="1:7" x14ac:dyDescent="0.35">
      <c r="A12" t="s">
        <v>26</v>
      </c>
      <c r="B12" t="s">
        <v>24</v>
      </c>
      <c r="C12" s="6">
        <v>1594</v>
      </c>
      <c r="D12" s="6">
        <v>1279</v>
      </c>
      <c r="E12" s="6">
        <v>2873</v>
      </c>
      <c r="F12" s="6">
        <v>2364</v>
      </c>
      <c r="G12" s="6">
        <v>5237</v>
      </c>
    </row>
    <row r="13" spans="1:7" x14ac:dyDescent="0.35">
      <c r="A13" t="s">
        <v>26</v>
      </c>
      <c r="B13" t="s">
        <v>29</v>
      </c>
      <c r="C13" s="6">
        <v>2229</v>
      </c>
      <c r="D13" s="6">
        <v>1201</v>
      </c>
      <c r="E13" s="6">
        <v>3430</v>
      </c>
      <c r="F13" s="6">
        <v>2976</v>
      </c>
      <c r="G13" s="6">
        <v>6406</v>
      </c>
    </row>
    <row r="14" spans="1:7" x14ac:dyDescent="0.35">
      <c r="A14" s="1" t="s">
        <v>26</v>
      </c>
      <c r="B14" s="1" t="s">
        <v>25</v>
      </c>
      <c r="C14" s="7">
        <v>60610</v>
      </c>
      <c r="D14" s="7">
        <v>38966</v>
      </c>
      <c r="E14" s="7">
        <v>99576</v>
      </c>
      <c r="F14" s="7">
        <v>64428</v>
      </c>
      <c r="G14" s="7">
        <v>164004</v>
      </c>
    </row>
    <row r="15" spans="1:7" x14ac:dyDescent="0.35">
      <c r="A15" t="s">
        <v>30</v>
      </c>
      <c r="B15" t="s">
        <v>22</v>
      </c>
      <c r="C15" s="6">
        <v>12062</v>
      </c>
      <c r="D15" s="6">
        <v>7093</v>
      </c>
      <c r="E15" s="6">
        <v>19155</v>
      </c>
      <c r="F15" s="6">
        <v>8600</v>
      </c>
      <c r="G15" s="6">
        <v>27755</v>
      </c>
    </row>
    <row r="16" spans="1:7" x14ac:dyDescent="0.35">
      <c r="A16" t="s">
        <v>30</v>
      </c>
      <c r="B16" t="s">
        <v>23</v>
      </c>
      <c r="C16" s="6">
        <v>15484</v>
      </c>
      <c r="D16" s="6">
        <v>11222</v>
      </c>
      <c r="E16" s="6">
        <v>26706</v>
      </c>
      <c r="F16" s="6">
        <v>9697</v>
      </c>
      <c r="G16" s="6">
        <v>36403</v>
      </c>
    </row>
    <row r="17" spans="1:7" x14ac:dyDescent="0.35">
      <c r="A17" t="s">
        <v>30</v>
      </c>
      <c r="B17" t="s">
        <v>28</v>
      </c>
      <c r="C17" s="6">
        <v>261</v>
      </c>
      <c r="D17" s="6">
        <v>588</v>
      </c>
      <c r="E17" s="6">
        <v>849</v>
      </c>
      <c r="F17" s="6">
        <v>371</v>
      </c>
      <c r="G17" s="6">
        <v>1220</v>
      </c>
    </row>
    <row r="18" spans="1:7" x14ac:dyDescent="0.35">
      <c r="A18" t="s">
        <v>30</v>
      </c>
      <c r="B18" t="s">
        <v>24</v>
      </c>
      <c r="C18" s="6">
        <v>1156</v>
      </c>
      <c r="D18" s="6">
        <v>1153</v>
      </c>
      <c r="E18" s="6">
        <v>2309</v>
      </c>
      <c r="F18" s="6">
        <v>1578</v>
      </c>
      <c r="G18" s="6">
        <v>3887</v>
      </c>
    </row>
    <row r="19" spans="1:7" x14ac:dyDescent="0.35">
      <c r="A19" t="s">
        <v>30</v>
      </c>
      <c r="B19" t="s">
        <v>29</v>
      </c>
      <c r="C19" s="6">
        <v>5320</v>
      </c>
      <c r="D19" s="6">
        <v>2703</v>
      </c>
      <c r="E19" s="6">
        <v>8023</v>
      </c>
      <c r="F19" s="6">
        <v>1537</v>
      </c>
      <c r="G19" s="6">
        <v>9560</v>
      </c>
    </row>
    <row r="20" spans="1:7" x14ac:dyDescent="0.35">
      <c r="A20" s="1" t="s">
        <v>30</v>
      </c>
      <c r="B20" s="1" t="s">
        <v>25</v>
      </c>
      <c r="C20" s="7">
        <v>34283</v>
      </c>
      <c r="D20" s="7">
        <v>22759</v>
      </c>
      <c r="E20" s="7">
        <v>57042</v>
      </c>
      <c r="F20" s="7">
        <v>21783</v>
      </c>
      <c r="G20" s="7">
        <v>78825</v>
      </c>
    </row>
    <row r="21" spans="1:7" x14ac:dyDescent="0.35">
      <c r="A21" t="s">
        <v>31</v>
      </c>
      <c r="B21" t="s">
        <v>22</v>
      </c>
      <c r="C21" s="6">
        <v>6888</v>
      </c>
      <c r="D21" s="6">
        <v>1021</v>
      </c>
      <c r="E21" s="6">
        <v>7909</v>
      </c>
      <c r="F21" s="6">
        <v>5999</v>
      </c>
      <c r="G21" s="6">
        <v>13908</v>
      </c>
    </row>
    <row r="22" spans="1:7" x14ac:dyDescent="0.35">
      <c r="A22" t="s">
        <v>31</v>
      </c>
      <c r="B22" t="s">
        <v>27</v>
      </c>
      <c r="C22" s="6">
        <v>33081</v>
      </c>
      <c r="D22" s="6">
        <v>4896</v>
      </c>
      <c r="E22" s="6">
        <v>37977</v>
      </c>
      <c r="F22" s="6">
        <v>12526</v>
      </c>
      <c r="G22" s="6">
        <v>50503</v>
      </c>
    </row>
    <row r="23" spans="1:7" x14ac:dyDescent="0.35">
      <c r="A23" s="1" t="s">
        <v>31</v>
      </c>
      <c r="B23" s="1" t="s">
        <v>25</v>
      </c>
      <c r="C23" s="7">
        <v>39969</v>
      </c>
      <c r="D23" s="7">
        <v>5917</v>
      </c>
      <c r="E23" s="7">
        <v>45886</v>
      </c>
      <c r="F23" s="7">
        <v>18525</v>
      </c>
      <c r="G23" s="7">
        <v>64411</v>
      </c>
    </row>
    <row r="24" spans="1:7" x14ac:dyDescent="0.35">
      <c r="A24" s="1" t="s">
        <v>32</v>
      </c>
      <c r="B24" s="1" t="s">
        <v>25</v>
      </c>
      <c r="C24" s="7">
        <v>74252</v>
      </c>
      <c r="D24" s="7">
        <v>28676</v>
      </c>
      <c r="E24" s="7">
        <v>102928</v>
      </c>
      <c r="F24" s="7">
        <v>40308</v>
      </c>
      <c r="G24" s="7">
        <v>143236</v>
      </c>
    </row>
    <row r="25" spans="1:7" x14ac:dyDescent="0.35">
      <c r="A25" t="s">
        <v>33</v>
      </c>
      <c r="B25" t="s">
        <v>22</v>
      </c>
      <c r="C25" s="6">
        <v>998</v>
      </c>
      <c r="D25" s="6">
        <v>3058</v>
      </c>
      <c r="E25" s="6">
        <v>4056</v>
      </c>
      <c r="F25" s="6">
        <v>1753</v>
      </c>
      <c r="G25" s="6">
        <v>5809</v>
      </c>
    </row>
    <row r="26" spans="1:7" x14ac:dyDescent="0.35">
      <c r="A26" t="s">
        <v>33</v>
      </c>
      <c r="B26" t="s">
        <v>23</v>
      </c>
      <c r="C26" s="6">
        <v>57</v>
      </c>
      <c r="D26" s="6">
        <v>234</v>
      </c>
      <c r="E26" s="6">
        <v>291</v>
      </c>
      <c r="F26" s="6">
        <v>81</v>
      </c>
      <c r="G26" s="6">
        <v>372</v>
      </c>
    </row>
    <row r="27" spans="1:7" x14ac:dyDescent="0.35">
      <c r="A27" t="s">
        <v>33</v>
      </c>
      <c r="B27" t="s">
        <v>28</v>
      </c>
      <c r="C27" s="6">
        <v>6</v>
      </c>
      <c r="D27" s="6">
        <v>45</v>
      </c>
      <c r="E27" s="6">
        <v>51</v>
      </c>
      <c r="F27" s="6">
        <v>20</v>
      </c>
      <c r="G27" s="6">
        <v>71</v>
      </c>
    </row>
    <row r="28" spans="1:7" x14ac:dyDescent="0.35">
      <c r="A28" s="1" t="s">
        <v>33</v>
      </c>
      <c r="B28" s="1" t="s">
        <v>25</v>
      </c>
      <c r="C28" s="7">
        <v>1061</v>
      </c>
      <c r="D28" s="7">
        <v>3337</v>
      </c>
      <c r="E28" s="7">
        <v>4398</v>
      </c>
      <c r="F28" s="7">
        <v>1854</v>
      </c>
      <c r="G28" s="7">
        <v>6252</v>
      </c>
    </row>
    <row r="29" spans="1:7" x14ac:dyDescent="0.35">
      <c r="A29" t="s">
        <v>34</v>
      </c>
      <c r="B29" t="s">
        <v>22</v>
      </c>
      <c r="C29" s="6">
        <v>46765</v>
      </c>
      <c r="D29" s="6">
        <v>27612</v>
      </c>
      <c r="E29" s="6">
        <v>74377</v>
      </c>
      <c r="F29" s="6">
        <v>48053</v>
      </c>
      <c r="G29" s="6">
        <v>122430</v>
      </c>
    </row>
    <row r="30" spans="1:7" x14ac:dyDescent="0.35">
      <c r="A30" t="s">
        <v>34</v>
      </c>
      <c r="B30" t="s">
        <v>27</v>
      </c>
      <c r="C30" s="6">
        <v>33943</v>
      </c>
      <c r="D30" s="6">
        <v>4907</v>
      </c>
      <c r="E30" s="6">
        <v>38850</v>
      </c>
      <c r="F30" s="6">
        <v>12900</v>
      </c>
      <c r="G30" s="6">
        <v>51750</v>
      </c>
    </row>
    <row r="31" spans="1:7" x14ac:dyDescent="0.35">
      <c r="A31" t="s">
        <v>34</v>
      </c>
      <c r="B31" t="s">
        <v>23</v>
      </c>
      <c r="C31" s="6">
        <v>45063</v>
      </c>
      <c r="D31" s="6">
        <v>31568</v>
      </c>
      <c r="E31" s="6">
        <v>76631</v>
      </c>
      <c r="F31" s="6">
        <v>35795</v>
      </c>
      <c r="G31" s="6">
        <v>112426</v>
      </c>
    </row>
    <row r="32" spans="1:7" x14ac:dyDescent="0.35">
      <c r="A32" t="s">
        <v>34</v>
      </c>
      <c r="B32" t="s">
        <v>28</v>
      </c>
      <c r="C32" s="6">
        <v>1539</v>
      </c>
      <c r="D32" s="6">
        <v>1846</v>
      </c>
      <c r="E32" s="6">
        <v>3385</v>
      </c>
      <c r="F32" s="6">
        <v>1727</v>
      </c>
      <c r="G32" s="6">
        <v>5112</v>
      </c>
    </row>
    <row r="33" spans="1:7" x14ac:dyDescent="0.35">
      <c r="A33" t="s">
        <v>34</v>
      </c>
      <c r="B33" t="s">
        <v>24</v>
      </c>
      <c r="C33" s="6">
        <v>2781</v>
      </c>
      <c r="D33" s="6">
        <v>2450</v>
      </c>
      <c r="E33" s="6">
        <v>5231</v>
      </c>
      <c r="F33" s="6">
        <v>3942</v>
      </c>
      <c r="G33" s="6">
        <v>9173</v>
      </c>
    </row>
    <row r="34" spans="1:7" x14ac:dyDescent="0.35">
      <c r="A34" t="s">
        <v>34</v>
      </c>
      <c r="B34" t="s">
        <v>29</v>
      </c>
      <c r="C34" s="6">
        <v>7549</v>
      </c>
      <c r="D34" s="6">
        <v>3904</v>
      </c>
      <c r="E34" s="6">
        <v>11453</v>
      </c>
      <c r="F34" s="6">
        <v>4513</v>
      </c>
      <c r="G34" s="6">
        <v>15966</v>
      </c>
    </row>
    <row r="35" spans="1:7" x14ac:dyDescent="0.35">
      <c r="A35" s="1" t="s">
        <v>34</v>
      </c>
      <c r="B35" s="1" t="s">
        <v>25</v>
      </c>
      <c r="C35" s="7">
        <v>137640</v>
      </c>
      <c r="D35" s="7">
        <v>72287</v>
      </c>
      <c r="E35" s="7">
        <v>209927</v>
      </c>
      <c r="F35" s="7">
        <v>106930</v>
      </c>
      <c r="G35" s="7">
        <v>316857</v>
      </c>
    </row>
    <row r="37" spans="1:7" x14ac:dyDescent="0.35">
      <c r="A37" t="s">
        <v>36</v>
      </c>
    </row>
    <row r="38" spans="1:7" x14ac:dyDescent="0.35">
      <c r="A38" t="s">
        <v>37</v>
      </c>
    </row>
    <row r="39" spans="1:7" x14ac:dyDescent="0.35">
      <c r="A39" t="s">
        <v>38</v>
      </c>
    </row>
    <row r="40" spans="1:7" x14ac:dyDescent="0.35">
      <c r="A40" t="s">
        <v>39</v>
      </c>
    </row>
    <row r="41" spans="1:7" x14ac:dyDescent="0.35">
      <c r="A41" t="s">
        <v>40</v>
      </c>
    </row>
  </sheetData>
  <pageMargins left="0.7" right="0.7" top="0.75" bottom="0.75" header="0.3" footer="0.3"/>
  <pageSetup paperSize="9" orientation="portrait" horizontalDpi="300" verticalDpi="30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2"/>
  <sheetViews>
    <sheetView workbookViewId="0"/>
  </sheetViews>
  <sheetFormatPr defaultColWidth="11.07421875" defaultRowHeight="15.5" x14ac:dyDescent="0.35"/>
  <cols>
    <col min="1" max="1" width="42.69140625" customWidth="1"/>
    <col min="2" max="2" width="20.69140625" customWidth="1"/>
    <col min="3" max="5" width="10.69140625" customWidth="1"/>
    <col min="6" max="6" width="20.69140625" customWidth="1"/>
    <col min="7" max="7" width="8.69140625" customWidth="1"/>
  </cols>
  <sheetData>
    <row r="1" spans="1:7" x14ac:dyDescent="0.35">
      <c r="A1" s="1" t="s">
        <v>168</v>
      </c>
    </row>
    <row r="3" spans="1:7" ht="62" x14ac:dyDescent="0.35">
      <c r="A3" s="5" t="s">
        <v>14</v>
      </c>
      <c r="B3" s="5" t="s">
        <v>15</v>
      </c>
      <c r="C3" s="4" t="s">
        <v>41</v>
      </c>
      <c r="D3" s="4" t="s">
        <v>42</v>
      </c>
      <c r="E3" s="4" t="s">
        <v>43</v>
      </c>
      <c r="F3" s="4" t="s">
        <v>44</v>
      </c>
      <c r="G3" s="4" t="s">
        <v>45</v>
      </c>
    </row>
    <row r="4" spans="1:7" x14ac:dyDescent="0.35">
      <c r="A4" t="s">
        <v>46</v>
      </c>
      <c r="B4" t="s">
        <v>22</v>
      </c>
      <c r="C4" s="6" t="s">
        <v>47</v>
      </c>
      <c r="D4" s="6" t="s">
        <v>48</v>
      </c>
      <c r="E4" s="6" t="s">
        <v>49</v>
      </c>
      <c r="F4" s="6" t="s">
        <v>50</v>
      </c>
      <c r="G4" s="6" t="s">
        <v>51</v>
      </c>
    </row>
    <row r="5" spans="1:7" x14ac:dyDescent="0.35">
      <c r="A5" t="s">
        <v>46</v>
      </c>
      <c r="B5" t="s">
        <v>23</v>
      </c>
      <c r="C5" s="6" t="s">
        <v>52</v>
      </c>
      <c r="D5" s="6" t="s">
        <v>53</v>
      </c>
      <c r="E5" s="6" t="s">
        <v>54</v>
      </c>
      <c r="F5" s="6" t="s">
        <v>55</v>
      </c>
      <c r="G5" s="6" t="s">
        <v>51</v>
      </c>
    </row>
    <row r="6" spans="1:7" x14ac:dyDescent="0.35">
      <c r="A6" t="s">
        <v>46</v>
      </c>
      <c r="B6" t="s">
        <v>24</v>
      </c>
      <c r="C6" s="6" t="s">
        <v>56</v>
      </c>
      <c r="D6" s="6" t="s">
        <v>57</v>
      </c>
      <c r="E6" s="6" t="s">
        <v>51</v>
      </c>
      <c r="F6" s="6" t="s">
        <v>58</v>
      </c>
      <c r="G6" s="6" t="s">
        <v>51</v>
      </c>
    </row>
    <row r="7" spans="1:7" x14ac:dyDescent="0.35">
      <c r="A7" s="1" t="s">
        <v>46</v>
      </c>
      <c r="B7" s="1" t="s">
        <v>25</v>
      </c>
      <c r="C7" s="7" t="s">
        <v>59</v>
      </c>
      <c r="D7" s="7" t="s">
        <v>60</v>
      </c>
      <c r="E7" s="7" t="s">
        <v>61</v>
      </c>
      <c r="F7" s="7" t="s">
        <v>62</v>
      </c>
      <c r="G7" s="7" t="s">
        <v>51</v>
      </c>
    </row>
    <row r="8" spans="1:7" x14ac:dyDescent="0.35">
      <c r="A8" t="s">
        <v>63</v>
      </c>
      <c r="B8" t="s">
        <v>22</v>
      </c>
      <c r="C8" s="6" t="s">
        <v>64</v>
      </c>
      <c r="D8" s="6" t="s">
        <v>65</v>
      </c>
      <c r="E8" s="6" t="s">
        <v>66</v>
      </c>
      <c r="F8" s="6" t="s">
        <v>67</v>
      </c>
      <c r="G8" s="6" t="s">
        <v>51</v>
      </c>
    </row>
    <row r="9" spans="1:7" x14ac:dyDescent="0.35">
      <c r="A9" t="s">
        <v>63</v>
      </c>
      <c r="B9" t="s">
        <v>27</v>
      </c>
      <c r="C9" s="6" t="s">
        <v>68</v>
      </c>
      <c r="D9" s="6" t="s">
        <v>69</v>
      </c>
      <c r="E9" s="6" t="s">
        <v>70</v>
      </c>
      <c r="F9" s="6" t="s">
        <v>71</v>
      </c>
      <c r="G9" s="6" t="s">
        <v>51</v>
      </c>
    </row>
    <row r="10" spans="1:7" x14ac:dyDescent="0.35">
      <c r="A10" t="s">
        <v>63</v>
      </c>
      <c r="B10" t="s">
        <v>23</v>
      </c>
      <c r="C10" s="6" t="s">
        <v>60</v>
      </c>
      <c r="D10" s="6" t="s">
        <v>72</v>
      </c>
      <c r="E10" s="6" t="s">
        <v>73</v>
      </c>
      <c r="F10" s="6" t="s">
        <v>74</v>
      </c>
      <c r="G10" s="6" t="s">
        <v>51</v>
      </c>
    </row>
    <row r="11" spans="1:7" x14ac:dyDescent="0.35">
      <c r="A11" t="s">
        <v>63</v>
      </c>
      <c r="B11" t="s">
        <v>28</v>
      </c>
      <c r="C11" s="6" t="s">
        <v>75</v>
      </c>
      <c r="D11" s="6" t="s">
        <v>76</v>
      </c>
      <c r="E11" s="6" t="s">
        <v>77</v>
      </c>
      <c r="F11" s="6" t="s">
        <v>78</v>
      </c>
      <c r="G11" s="6" t="s">
        <v>51</v>
      </c>
    </row>
    <row r="12" spans="1:7" x14ac:dyDescent="0.35">
      <c r="A12" t="s">
        <v>63</v>
      </c>
      <c r="B12" t="s">
        <v>24</v>
      </c>
      <c r="C12" s="6" t="s">
        <v>79</v>
      </c>
      <c r="D12" s="6" t="s">
        <v>80</v>
      </c>
      <c r="E12" s="6" t="s">
        <v>81</v>
      </c>
      <c r="F12" s="6" t="s">
        <v>82</v>
      </c>
      <c r="G12" s="6" t="s">
        <v>51</v>
      </c>
    </row>
    <row r="13" spans="1:7" x14ac:dyDescent="0.35">
      <c r="A13" t="s">
        <v>63</v>
      </c>
      <c r="B13" t="s">
        <v>29</v>
      </c>
      <c r="C13" s="6" t="s">
        <v>74</v>
      </c>
      <c r="D13" s="6" t="s">
        <v>83</v>
      </c>
      <c r="E13" s="6" t="s">
        <v>84</v>
      </c>
      <c r="F13" s="6" t="s">
        <v>85</v>
      </c>
      <c r="G13" s="6" t="s">
        <v>51</v>
      </c>
    </row>
    <row r="14" spans="1:7" x14ac:dyDescent="0.35">
      <c r="A14" s="1" t="s">
        <v>63</v>
      </c>
      <c r="B14" s="1" t="s">
        <v>25</v>
      </c>
      <c r="C14" s="7" t="s">
        <v>86</v>
      </c>
      <c r="D14" s="7" t="s">
        <v>87</v>
      </c>
      <c r="E14" s="7" t="s">
        <v>88</v>
      </c>
      <c r="F14" s="7" t="s">
        <v>89</v>
      </c>
      <c r="G14" s="7" t="s">
        <v>51</v>
      </c>
    </row>
    <row r="15" spans="1:7" x14ac:dyDescent="0.35">
      <c r="A15" t="s">
        <v>30</v>
      </c>
      <c r="B15" t="s">
        <v>22</v>
      </c>
      <c r="C15" s="6" t="s">
        <v>90</v>
      </c>
      <c r="D15" s="6" t="s">
        <v>91</v>
      </c>
      <c r="E15" s="6" t="s">
        <v>92</v>
      </c>
      <c r="F15" s="6" t="s">
        <v>93</v>
      </c>
      <c r="G15" s="6" t="s">
        <v>51</v>
      </c>
    </row>
    <row r="16" spans="1:7" x14ac:dyDescent="0.35">
      <c r="A16" t="s">
        <v>30</v>
      </c>
      <c r="B16" t="s">
        <v>23</v>
      </c>
      <c r="C16" s="6" t="s">
        <v>94</v>
      </c>
      <c r="D16" s="6" t="s">
        <v>95</v>
      </c>
      <c r="E16" s="6" t="s">
        <v>96</v>
      </c>
      <c r="F16" s="6" t="s">
        <v>97</v>
      </c>
      <c r="G16" s="6" t="s">
        <v>51</v>
      </c>
    </row>
    <row r="17" spans="1:7" x14ac:dyDescent="0.35">
      <c r="A17" t="s">
        <v>30</v>
      </c>
      <c r="B17" t="s">
        <v>28</v>
      </c>
      <c r="C17" s="6" t="s">
        <v>98</v>
      </c>
      <c r="D17" s="6" t="s">
        <v>99</v>
      </c>
      <c r="E17" s="6" t="s">
        <v>100</v>
      </c>
      <c r="F17" s="6" t="s">
        <v>79</v>
      </c>
      <c r="G17" s="6" t="s">
        <v>51</v>
      </c>
    </row>
    <row r="18" spans="1:7" x14ac:dyDescent="0.35">
      <c r="A18" t="s">
        <v>30</v>
      </c>
      <c r="B18" t="s">
        <v>24</v>
      </c>
      <c r="C18" s="6" t="s">
        <v>101</v>
      </c>
      <c r="D18" s="6" t="s">
        <v>101</v>
      </c>
      <c r="E18" s="6" t="s">
        <v>102</v>
      </c>
      <c r="F18" s="6" t="s">
        <v>103</v>
      </c>
      <c r="G18" s="6" t="s">
        <v>51</v>
      </c>
    </row>
    <row r="19" spans="1:7" x14ac:dyDescent="0.35">
      <c r="A19" t="s">
        <v>30</v>
      </c>
      <c r="B19" t="s">
        <v>29</v>
      </c>
      <c r="C19" s="6" t="s">
        <v>104</v>
      </c>
      <c r="D19" s="6" t="s">
        <v>105</v>
      </c>
      <c r="E19" s="6" t="s">
        <v>106</v>
      </c>
      <c r="F19" s="6" t="s">
        <v>107</v>
      </c>
      <c r="G19" s="6" t="s">
        <v>51</v>
      </c>
    </row>
    <row r="20" spans="1:7" x14ac:dyDescent="0.35">
      <c r="A20" s="1" t="s">
        <v>30</v>
      </c>
      <c r="B20" s="1" t="s">
        <v>25</v>
      </c>
      <c r="C20" s="7" t="s">
        <v>90</v>
      </c>
      <c r="D20" s="7" t="s">
        <v>108</v>
      </c>
      <c r="E20" s="7" t="s">
        <v>109</v>
      </c>
      <c r="F20" s="7" t="s">
        <v>110</v>
      </c>
      <c r="G20" s="7" t="s">
        <v>51</v>
      </c>
    </row>
    <row r="21" spans="1:7" x14ac:dyDescent="0.35">
      <c r="A21" t="s">
        <v>31</v>
      </c>
      <c r="B21" t="s">
        <v>22</v>
      </c>
      <c r="C21" s="6" t="s">
        <v>111</v>
      </c>
      <c r="D21" s="6" t="s">
        <v>112</v>
      </c>
      <c r="E21" s="6" t="s">
        <v>113</v>
      </c>
      <c r="F21" s="6" t="s">
        <v>114</v>
      </c>
      <c r="G21" s="6" t="s">
        <v>51</v>
      </c>
    </row>
    <row r="22" spans="1:7" x14ac:dyDescent="0.35">
      <c r="A22" t="s">
        <v>31</v>
      </c>
      <c r="B22" t="s">
        <v>27</v>
      </c>
      <c r="C22" s="6" t="s">
        <v>115</v>
      </c>
      <c r="D22" s="6" t="s">
        <v>116</v>
      </c>
      <c r="E22" s="6" t="s">
        <v>117</v>
      </c>
      <c r="F22" s="6" t="s">
        <v>118</v>
      </c>
      <c r="G22" s="6" t="s">
        <v>51</v>
      </c>
    </row>
    <row r="23" spans="1:7" x14ac:dyDescent="0.35">
      <c r="A23" s="1" t="s">
        <v>31</v>
      </c>
      <c r="B23" s="1" t="s">
        <v>25</v>
      </c>
      <c r="C23" s="7" t="s">
        <v>119</v>
      </c>
      <c r="D23" s="7" t="s">
        <v>120</v>
      </c>
      <c r="E23" s="7" t="s">
        <v>121</v>
      </c>
      <c r="F23" s="7" t="s">
        <v>122</v>
      </c>
      <c r="G23" s="7" t="s">
        <v>51</v>
      </c>
    </row>
    <row r="24" spans="1:7" x14ac:dyDescent="0.35">
      <c r="A24" s="1" t="s">
        <v>32</v>
      </c>
      <c r="B24" s="1" t="s">
        <v>25</v>
      </c>
      <c r="C24" s="7" t="s">
        <v>123</v>
      </c>
      <c r="D24" s="7" t="s">
        <v>124</v>
      </c>
      <c r="E24" s="7" t="s">
        <v>125</v>
      </c>
      <c r="F24" s="7" t="s">
        <v>126</v>
      </c>
      <c r="G24" s="7" t="s">
        <v>51</v>
      </c>
    </row>
    <row r="25" spans="1:7" x14ac:dyDescent="0.35">
      <c r="A25" t="s">
        <v>33</v>
      </c>
      <c r="B25" t="s">
        <v>22</v>
      </c>
      <c r="C25" s="6" t="s">
        <v>127</v>
      </c>
      <c r="D25" s="6" t="s">
        <v>128</v>
      </c>
      <c r="E25" s="6" t="s">
        <v>129</v>
      </c>
      <c r="F25" s="6" t="s">
        <v>130</v>
      </c>
      <c r="G25" s="6" t="s">
        <v>51</v>
      </c>
    </row>
    <row r="26" spans="1:7" x14ac:dyDescent="0.35">
      <c r="A26" t="s">
        <v>33</v>
      </c>
      <c r="B26" t="s">
        <v>23</v>
      </c>
      <c r="C26" s="6" t="s">
        <v>131</v>
      </c>
      <c r="D26" s="6" t="s">
        <v>132</v>
      </c>
      <c r="E26" s="6" t="s">
        <v>133</v>
      </c>
      <c r="F26" s="6" t="s">
        <v>134</v>
      </c>
      <c r="G26" s="6" t="s">
        <v>51</v>
      </c>
    </row>
    <row r="27" spans="1:7" x14ac:dyDescent="0.35">
      <c r="A27" t="s">
        <v>33</v>
      </c>
      <c r="B27" t="s">
        <v>28</v>
      </c>
      <c r="C27" s="6" t="s">
        <v>135</v>
      </c>
      <c r="D27" s="6" t="s">
        <v>136</v>
      </c>
      <c r="E27" s="6" t="s">
        <v>137</v>
      </c>
      <c r="F27" s="6" t="s">
        <v>138</v>
      </c>
      <c r="G27" s="6" t="s">
        <v>51</v>
      </c>
    </row>
    <row r="28" spans="1:7" x14ac:dyDescent="0.35">
      <c r="A28" s="1" t="s">
        <v>33</v>
      </c>
      <c r="B28" s="1" t="s">
        <v>25</v>
      </c>
      <c r="C28" s="7" t="s">
        <v>139</v>
      </c>
      <c r="D28" s="7" t="s">
        <v>140</v>
      </c>
      <c r="E28" s="7" t="s">
        <v>141</v>
      </c>
      <c r="F28" s="7" t="s">
        <v>101</v>
      </c>
      <c r="G28" s="7" t="s">
        <v>51</v>
      </c>
    </row>
    <row r="29" spans="1:7" x14ac:dyDescent="0.35">
      <c r="A29" t="s">
        <v>34</v>
      </c>
      <c r="B29" t="s">
        <v>22</v>
      </c>
      <c r="C29" s="6" t="s">
        <v>142</v>
      </c>
      <c r="D29" s="6" t="s">
        <v>143</v>
      </c>
      <c r="E29" s="6" t="s">
        <v>144</v>
      </c>
      <c r="F29" s="6" t="s">
        <v>145</v>
      </c>
      <c r="G29" s="6" t="s">
        <v>51</v>
      </c>
    </row>
    <row r="30" spans="1:7" x14ac:dyDescent="0.35">
      <c r="A30" t="s">
        <v>34</v>
      </c>
      <c r="B30" t="s">
        <v>27</v>
      </c>
      <c r="C30" s="6" t="s">
        <v>146</v>
      </c>
      <c r="D30" s="6" t="s">
        <v>147</v>
      </c>
      <c r="E30" s="6" t="s">
        <v>148</v>
      </c>
      <c r="F30" s="6" t="s">
        <v>149</v>
      </c>
      <c r="G30" s="6" t="s">
        <v>51</v>
      </c>
    </row>
    <row r="31" spans="1:7" x14ac:dyDescent="0.35">
      <c r="A31" t="s">
        <v>34</v>
      </c>
      <c r="B31" t="s">
        <v>23</v>
      </c>
      <c r="C31" s="6" t="s">
        <v>150</v>
      </c>
      <c r="D31" s="6" t="s">
        <v>126</v>
      </c>
      <c r="E31" s="6" t="s">
        <v>151</v>
      </c>
      <c r="F31" s="6" t="s">
        <v>152</v>
      </c>
      <c r="G31" s="6" t="s">
        <v>51</v>
      </c>
    </row>
    <row r="32" spans="1:7" x14ac:dyDescent="0.35">
      <c r="A32" t="s">
        <v>34</v>
      </c>
      <c r="B32" t="s">
        <v>28</v>
      </c>
      <c r="C32" s="6" t="s">
        <v>153</v>
      </c>
      <c r="D32" s="6" t="s">
        <v>154</v>
      </c>
      <c r="E32" s="6" t="s">
        <v>155</v>
      </c>
      <c r="F32" s="6" t="s">
        <v>156</v>
      </c>
      <c r="G32" s="6" t="s">
        <v>51</v>
      </c>
    </row>
    <row r="33" spans="1:7" x14ac:dyDescent="0.35">
      <c r="A33" t="s">
        <v>34</v>
      </c>
      <c r="B33" t="s">
        <v>24</v>
      </c>
      <c r="C33" s="6" t="s">
        <v>157</v>
      </c>
      <c r="D33" s="6" t="s">
        <v>158</v>
      </c>
      <c r="E33" s="6" t="s">
        <v>159</v>
      </c>
      <c r="F33" s="6" t="s">
        <v>160</v>
      </c>
      <c r="G33" s="6" t="s">
        <v>51</v>
      </c>
    </row>
    <row r="34" spans="1:7" x14ac:dyDescent="0.35">
      <c r="A34" t="s">
        <v>34</v>
      </c>
      <c r="B34" t="s">
        <v>29</v>
      </c>
      <c r="C34" s="6" t="s">
        <v>161</v>
      </c>
      <c r="D34" s="6" t="s">
        <v>162</v>
      </c>
      <c r="E34" s="6" t="s">
        <v>163</v>
      </c>
      <c r="F34" s="6" t="s">
        <v>105</v>
      </c>
      <c r="G34" s="6" t="s">
        <v>51</v>
      </c>
    </row>
    <row r="35" spans="1:7" x14ac:dyDescent="0.35">
      <c r="A35" s="1" t="s">
        <v>34</v>
      </c>
      <c r="B35" s="1" t="s">
        <v>25</v>
      </c>
      <c r="C35" s="7" t="s">
        <v>164</v>
      </c>
      <c r="D35" s="7" t="s">
        <v>165</v>
      </c>
      <c r="E35" s="7" t="s">
        <v>166</v>
      </c>
      <c r="F35" s="7" t="s">
        <v>167</v>
      </c>
      <c r="G35" s="7" t="s">
        <v>51</v>
      </c>
    </row>
    <row r="37" spans="1:7" x14ac:dyDescent="0.35">
      <c r="A37" t="s">
        <v>36</v>
      </c>
    </row>
    <row r="38" spans="1:7" x14ac:dyDescent="0.35">
      <c r="A38" t="s">
        <v>169</v>
      </c>
    </row>
    <row r="39" spans="1:7" x14ac:dyDescent="0.35">
      <c r="A39" t="s">
        <v>170</v>
      </c>
    </row>
    <row r="40" spans="1:7" x14ac:dyDescent="0.35">
      <c r="A40" t="s">
        <v>171</v>
      </c>
    </row>
    <row r="41" spans="1:7" x14ac:dyDescent="0.35">
      <c r="A41" t="s">
        <v>172</v>
      </c>
    </row>
    <row r="42" spans="1:7" x14ac:dyDescent="0.35">
      <c r="A42" t="s">
        <v>173</v>
      </c>
    </row>
  </sheetData>
  <pageMargins left="0.7" right="0.7" top="0.75" bottom="0.75" header="0.3" footer="0.3"/>
  <pageSetup paperSize="9"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43"/>
  <sheetViews>
    <sheetView workbookViewId="0">
      <selection activeCell="E7" sqref="E7"/>
    </sheetView>
  </sheetViews>
  <sheetFormatPr defaultColWidth="11.07421875" defaultRowHeight="15.5" x14ac:dyDescent="0.35"/>
  <cols>
    <col min="1" max="1" width="42.69140625" customWidth="1"/>
    <col min="2" max="2" width="25.69140625" customWidth="1"/>
    <col min="3" max="11" width="18.69140625" customWidth="1"/>
  </cols>
  <sheetData>
    <row r="1" spans="1:11" x14ac:dyDescent="0.35">
      <c r="A1" s="1" t="s">
        <v>190</v>
      </c>
    </row>
    <row r="3" spans="1:11" ht="46.5" x14ac:dyDescent="0.35">
      <c r="A3" s="5" t="s">
        <v>14</v>
      </c>
      <c r="B3" s="5" t="s">
        <v>15</v>
      </c>
      <c r="C3" s="4" t="s">
        <v>174</v>
      </c>
      <c r="D3" s="4" t="s">
        <v>175</v>
      </c>
      <c r="E3" s="4" t="s">
        <v>176</v>
      </c>
      <c r="F3" s="4" t="s">
        <v>177</v>
      </c>
      <c r="G3" s="4" t="s">
        <v>178</v>
      </c>
      <c r="H3" s="4" t="s">
        <v>179</v>
      </c>
      <c r="I3" s="4" t="s">
        <v>180</v>
      </c>
      <c r="J3" s="4" t="s">
        <v>181</v>
      </c>
      <c r="K3" s="4"/>
    </row>
    <row r="4" spans="1:11" x14ac:dyDescent="0.35">
      <c r="A4" t="s">
        <v>46</v>
      </c>
      <c r="B4" t="s">
        <v>22</v>
      </c>
      <c r="C4" s="10">
        <v>1836</v>
      </c>
      <c r="D4" s="12">
        <v>91.6</v>
      </c>
      <c r="E4" t="s">
        <v>182</v>
      </c>
      <c r="F4" s="6">
        <v>1834</v>
      </c>
      <c r="G4" s="8">
        <v>92.4</v>
      </c>
      <c r="H4" t="s">
        <v>182</v>
      </c>
      <c r="I4" s="6">
        <v>1802</v>
      </c>
      <c r="J4" s="8">
        <v>92.4</v>
      </c>
    </row>
    <row r="5" spans="1:11" x14ac:dyDescent="0.35">
      <c r="A5" t="s">
        <v>46</v>
      </c>
      <c r="B5" t="s">
        <v>23</v>
      </c>
      <c r="C5" s="10">
        <v>1145</v>
      </c>
      <c r="D5" s="12">
        <v>90</v>
      </c>
      <c r="E5" t="s">
        <v>182</v>
      </c>
      <c r="F5" s="6">
        <v>1157</v>
      </c>
      <c r="G5" s="8">
        <v>87.9</v>
      </c>
      <c r="H5" t="s">
        <v>182</v>
      </c>
      <c r="I5" s="6">
        <v>1174</v>
      </c>
      <c r="J5" s="8">
        <v>85.9</v>
      </c>
    </row>
    <row r="6" spans="1:11" x14ac:dyDescent="0.35">
      <c r="A6" t="s">
        <v>46</v>
      </c>
      <c r="B6" t="s">
        <v>24</v>
      </c>
      <c r="C6" s="6" t="s">
        <v>182</v>
      </c>
      <c r="D6" s="12" t="s">
        <v>182</v>
      </c>
      <c r="E6" t="s">
        <v>182</v>
      </c>
      <c r="F6" s="6">
        <v>48</v>
      </c>
      <c r="G6" s="8">
        <v>51.1</v>
      </c>
      <c r="H6" t="s">
        <v>182</v>
      </c>
      <c r="I6" s="6">
        <v>49</v>
      </c>
      <c r="J6" s="8">
        <v>100</v>
      </c>
    </row>
    <row r="7" spans="1:11" x14ac:dyDescent="0.35">
      <c r="A7" s="1" t="s">
        <v>46</v>
      </c>
      <c r="B7" s="1" t="s">
        <v>25</v>
      </c>
      <c r="C7" s="11">
        <v>2981</v>
      </c>
      <c r="D7" s="13">
        <v>91</v>
      </c>
      <c r="E7" t="s">
        <v>182</v>
      </c>
      <c r="F7" s="7">
        <v>3039</v>
      </c>
      <c r="G7" s="9">
        <v>89.5</v>
      </c>
      <c r="H7" t="s">
        <v>182</v>
      </c>
      <c r="I7" s="7">
        <v>3025</v>
      </c>
      <c r="J7" s="9">
        <v>89.9</v>
      </c>
    </row>
    <row r="8" spans="1:11" x14ac:dyDescent="0.35">
      <c r="A8" t="s">
        <v>183</v>
      </c>
      <c r="B8" t="s">
        <v>22</v>
      </c>
      <c r="C8" s="10">
        <v>34473</v>
      </c>
      <c r="D8" s="12">
        <v>45.3</v>
      </c>
      <c r="E8" t="s">
        <v>182</v>
      </c>
      <c r="F8" s="6">
        <v>41466</v>
      </c>
      <c r="G8" s="8">
        <v>55.3</v>
      </c>
      <c r="H8" t="s">
        <v>182</v>
      </c>
      <c r="I8" s="6">
        <v>41455</v>
      </c>
      <c r="J8" s="8">
        <v>56.9</v>
      </c>
    </row>
    <row r="9" spans="1:11" x14ac:dyDescent="0.35">
      <c r="A9" t="s">
        <v>183</v>
      </c>
      <c r="B9" t="s">
        <v>27</v>
      </c>
      <c r="C9" s="10">
        <v>852</v>
      </c>
      <c r="D9" s="12">
        <v>58.8</v>
      </c>
      <c r="E9" t="s">
        <v>182</v>
      </c>
      <c r="F9" s="6">
        <v>1010</v>
      </c>
      <c r="G9" s="8">
        <v>73</v>
      </c>
      <c r="H9" t="s">
        <v>182</v>
      </c>
      <c r="I9" s="6">
        <v>873</v>
      </c>
      <c r="J9" s="8">
        <v>70</v>
      </c>
    </row>
    <row r="10" spans="1:11" x14ac:dyDescent="0.35">
      <c r="A10" t="s">
        <v>183</v>
      </c>
      <c r="B10" t="s">
        <v>23</v>
      </c>
      <c r="C10" s="10">
        <v>41808</v>
      </c>
      <c r="D10" s="12">
        <v>54.9</v>
      </c>
      <c r="E10" t="s">
        <v>182</v>
      </c>
      <c r="F10" s="6">
        <v>47394</v>
      </c>
      <c r="G10" s="8">
        <v>63.8</v>
      </c>
      <c r="H10" t="s">
        <v>182</v>
      </c>
      <c r="I10" s="6">
        <v>48460</v>
      </c>
      <c r="J10" s="8">
        <v>65.400000000000006</v>
      </c>
    </row>
    <row r="11" spans="1:11" x14ac:dyDescent="0.35">
      <c r="A11" t="s">
        <v>183</v>
      </c>
      <c r="B11" t="s">
        <v>28</v>
      </c>
      <c r="C11" s="10">
        <v>1953</v>
      </c>
      <c r="D11" s="12">
        <v>53.2</v>
      </c>
      <c r="E11" t="s">
        <v>182</v>
      </c>
      <c r="F11" s="6">
        <v>2349</v>
      </c>
      <c r="G11" s="8">
        <v>62.8</v>
      </c>
      <c r="H11" t="s">
        <v>182</v>
      </c>
      <c r="I11" s="6">
        <v>2485</v>
      </c>
      <c r="J11" s="8">
        <v>65</v>
      </c>
    </row>
    <row r="12" spans="1:11" x14ac:dyDescent="0.35">
      <c r="A12" t="s">
        <v>183</v>
      </c>
      <c r="B12" t="s">
        <v>24</v>
      </c>
      <c r="C12" s="10">
        <v>1783</v>
      </c>
      <c r="D12" s="12">
        <v>42.5</v>
      </c>
      <c r="E12" t="s">
        <v>182</v>
      </c>
      <c r="F12" s="6">
        <v>2272</v>
      </c>
      <c r="G12" s="8">
        <v>51.4</v>
      </c>
      <c r="H12" t="s">
        <v>182</v>
      </c>
      <c r="I12" s="6">
        <v>2873</v>
      </c>
      <c r="J12" s="8">
        <v>54.9</v>
      </c>
    </row>
    <row r="13" spans="1:11" x14ac:dyDescent="0.35">
      <c r="A13" t="s">
        <v>183</v>
      </c>
      <c r="B13" t="s">
        <v>184</v>
      </c>
      <c r="C13" s="10">
        <v>2419</v>
      </c>
      <c r="D13" s="12">
        <v>38.299999999999997</v>
      </c>
      <c r="E13" t="s">
        <v>182</v>
      </c>
      <c r="F13" s="6">
        <v>3395</v>
      </c>
      <c r="G13" s="8">
        <v>53.8</v>
      </c>
      <c r="H13" t="s">
        <v>182</v>
      </c>
      <c r="I13" s="6">
        <v>3430</v>
      </c>
      <c r="J13" s="8">
        <v>53.5</v>
      </c>
    </row>
    <row r="14" spans="1:11" x14ac:dyDescent="0.35">
      <c r="A14" s="1" t="s">
        <v>183</v>
      </c>
      <c r="B14" s="1" t="s">
        <v>25</v>
      </c>
      <c r="C14" s="11">
        <v>83288</v>
      </c>
      <c r="D14" s="13">
        <v>49.6</v>
      </c>
      <c r="E14" t="s">
        <v>182</v>
      </c>
      <c r="F14" s="7">
        <v>97886</v>
      </c>
      <c r="G14" s="9">
        <v>59.2</v>
      </c>
      <c r="H14" t="s">
        <v>182</v>
      </c>
      <c r="I14" s="7">
        <v>99576</v>
      </c>
      <c r="J14" s="9">
        <v>60.8</v>
      </c>
    </row>
    <row r="15" spans="1:11" x14ac:dyDescent="0.35">
      <c r="A15" t="s">
        <v>30</v>
      </c>
      <c r="B15" t="s">
        <v>22</v>
      </c>
      <c r="C15" s="10">
        <v>13850</v>
      </c>
      <c r="D15" s="12">
        <v>51.9</v>
      </c>
      <c r="E15" t="s">
        <v>182</v>
      </c>
      <c r="F15" s="6">
        <v>15903</v>
      </c>
      <c r="G15" s="8">
        <v>58.4</v>
      </c>
      <c r="H15" t="s">
        <v>182</v>
      </c>
      <c r="I15" s="6">
        <v>19155</v>
      </c>
      <c r="J15" s="8">
        <v>68.400000000000006</v>
      </c>
    </row>
    <row r="16" spans="1:11" x14ac:dyDescent="0.35">
      <c r="A16" t="s">
        <v>30</v>
      </c>
      <c r="B16" t="s">
        <v>23</v>
      </c>
      <c r="C16" s="10">
        <v>21112</v>
      </c>
      <c r="D16" s="12">
        <v>62.2</v>
      </c>
      <c r="E16" t="s">
        <v>182</v>
      </c>
      <c r="F16" s="6">
        <v>23634</v>
      </c>
      <c r="G16" s="8">
        <v>67.5</v>
      </c>
      <c r="H16" t="s">
        <v>182</v>
      </c>
      <c r="I16" s="6">
        <v>26706</v>
      </c>
      <c r="J16" s="8">
        <v>73.599999999999994</v>
      </c>
    </row>
    <row r="17" spans="1:10" x14ac:dyDescent="0.35">
      <c r="A17" t="s">
        <v>30</v>
      </c>
      <c r="B17" t="s">
        <v>28</v>
      </c>
      <c r="C17" s="10">
        <v>529</v>
      </c>
      <c r="D17" s="12">
        <v>57.4</v>
      </c>
      <c r="E17" t="s">
        <v>182</v>
      </c>
      <c r="F17" s="6">
        <v>687</v>
      </c>
      <c r="G17" s="8">
        <v>69.3</v>
      </c>
      <c r="H17" t="s">
        <v>182</v>
      </c>
      <c r="I17" s="6">
        <v>849</v>
      </c>
      <c r="J17" s="8">
        <v>69.599999999999994</v>
      </c>
    </row>
    <row r="18" spans="1:10" x14ac:dyDescent="0.35">
      <c r="A18" t="s">
        <v>30</v>
      </c>
      <c r="B18" t="s">
        <v>24</v>
      </c>
      <c r="C18" s="10">
        <v>1100</v>
      </c>
      <c r="D18" s="12">
        <v>41.7</v>
      </c>
      <c r="E18" t="s">
        <v>182</v>
      </c>
      <c r="F18" s="6">
        <v>1758</v>
      </c>
      <c r="G18" s="8">
        <v>47.8</v>
      </c>
      <c r="H18" t="s">
        <v>182</v>
      </c>
      <c r="I18" s="6">
        <v>2309</v>
      </c>
      <c r="J18" s="8">
        <v>59.4</v>
      </c>
    </row>
    <row r="19" spans="1:10" x14ac:dyDescent="0.35">
      <c r="A19" t="s">
        <v>30</v>
      </c>
      <c r="B19" t="s">
        <v>184</v>
      </c>
      <c r="C19" s="10">
        <v>5398</v>
      </c>
      <c r="D19" s="12">
        <v>59.1</v>
      </c>
      <c r="E19" t="s">
        <v>182</v>
      </c>
      <c r="F19" s="6">
        <v>7435</v>
      </c>
      <c r="G19" s="8">
        <v>76.8</v>
      </c>
      <c r="H19" t="s">
        <v>182</v>
      </c>
      <c r="I19" s="6">
        <v>8023</v>
      </c>
      <c r="J19" s="8">
        <v>83.9</v>
      </c>
    </row>
    <row r="20" spans="1:10" x14ac:dyDescent="0.35">
      <c r="A20" s="1" t="s">
        <v>30</v>
      </c>
      <c r="B20" s="1" t="s">
        <v>25</v>
      </c>
      <c r="C20" s="11">
        <v>41989</v>
      </c>
      <c r="D20" s="13">
        <v>57.2</v>
      </c>
      <c r="E20" t="s">
        <v>182</v>
      </c>
      <c r="F20" s="7">
        <v>49417</v>
      </c>
      <c r="G20" s="9">
        <v>64.5</v>
      </c>
      <c r="H20" t="s">
        <v>182</v>
      </c>
      <c r="I20" s="7">
        <v>57042</v>
      </c>
      <c r="J20" s="9">
        <v>72.2</v>
      </c>
    </row>
    <row r="21" spans="1:10" x14ac:dyDescent="0.35">
      <c r="A21" t="s">
        <v>31</v>
      </c>
      <c r="B21" t="s">
        <v>22</v>
      </c>
      <c r="C21" s="10">
        <v>4808</v>
      </c>
      <c r="D21" s="12">
        <v>35.1</v>
      </c>
      <c r="E21" t="s">
        <v>182</v>
      </c>
      <c r="F21" s="6">
        <v>6495</v>
      </c>
      <c r="G21" s="8">
        <v>47.4</v>
      </c>
      <c r="H21" t="s">
        <v>182</v>
      </c>
      <c r="I21" s="6">
        <v>7909</v>
      </c>
      <c r="J21" s="8">
        <v>56.6</v>
      </c>
    </row>
    <row r="22" spans="1:10" x14ac:dyDescent="0.35">
      <c r="A22" t="s">
        <v>31</v>
      </c>
      <c r="B22" t="s">
        <v>27</v>
      </c>
      <c r="C22" s="10">
        <v>26101</v>
      </c>
      <c r="D22" s="12">
        <v>55.4</v>
      </c>
      <c r="E22" t="s">
        <v>182</v>
      </c>
      <c r="F22" s="6">
        <v>33530</v>
      </c>
      <c r="G22" s="8">
        <v>71</v>
      </c>
      <c r="H22" t="s">
        <v>182</v>
      </c>
      <c r="I22" s="6">
        <v>37977</v>
      </c>
      <c r="J22" s="8">
        <v>78.8</v>
      </c>
    </row>
    <row r="23" spans="1:10" x14ac:dyDescent="0.35">
      <c r="A23" s="1" t="s">
        <v>31</v>
      </c>
      <c r="B23" s="1" t="s">
        <v>25</v>
      </c>
      <c r="C23" s="11">
        <v>30909</v>
      </c>
      <c r="D23" s="13">
        <v>50.8</v>
      </c>
      <c r="E23" t="s">
        <v>182</v>
      </c>
      <c r="F23" s="7">
        <v>40025</v>
      </c>
      <c r="G23" s="9">
        <v>65.7</v>
      </c>
      <c r="H23" t="s">
        <v>182</v>
      </c>
      <c r="I23" s="7">
        <v>45886</v>
      </c>
      <c r="J23" s="9">
        <v>73.8</v>
      </c>
    </row>
    <row r="24" spans="1:10" x14ac:dyDescent="0.35">
      <c r="A24" s="1" t="s">
        <v>187</v>
      </c>
      <c r="B24" s="1" t="s">
        <v>25</v>
      </c>
      <c r="C24" s="11">
        <v>72898</v>
      </c>
      <c r="D24" s="13">
        <v>54.3</v>
      </c>
      <c r="E24" t="s">
        <v>182</v>
      </c>
      <c r="F24" s="7">
        <v>89442</v>
      </c>
      <c r="G24" s="9">
        <v>65</v>
      </c>
      <c r="H24" t="s">
        <v>182</v>
      </c>
      <c r="I24" s="7">
        <v>102928</v>
      </c>
      <c r="J24" s="9">
        <v>72.900000000000006</v>
      </c>
    </row>
    <row r="25" spans="1:10" x14ac:dyDescent="0.35">
      <c r="A25" t="s">
        <v>33</v>
      </c>
      <c r="B25" t="s">
        <v>22</v>
      </c>
      <c r="C25" s="10">
        <v>3190</v>
      </c>
      <c r="D25" s="12">
        <v>65.400000000000006</v>
      </c>
      <c r="E25" t="s">
        <v>182</v>
      </c>
      <c r="F25" s="6">
        <v>3641</v>
      </c>
      <c r="G25" s="8">
        <v>68.2</v>
      </c>
      <c r="H25" t="s">
        <v>182</v>
      </c>
      <c r="I25" s="6">
        <v>4056</v>
      </c>
      <c r="J25" s="8">
        <v>69.8</v>
      </c>
    </row>
    <row r="26" spans="1:10" x14ac:dyDescent="0.35">
      <c r="A26" t="s">
        <v>33</v>
      </c>
      <c r="B26" t="s">
        <v>23</v>
      </c>
      <c r="C26" s="10">
        <v>194</v>
      </c>
      <c r="D26" s="12">
        <v>65.099999999999994</v>
      </c>
      <c r="E26" t="s">
        <v>182</v>
      </c>
      <c r="F26" s="6">
        <v>261</v>
      </c>
      <c r="G26" s="8">
        <v>77.400000000000006</v>
      </c>
      <c r="H26" t="s">
        <v>182</v>
      </c>
      <c r="I26" s="6">
        <v>291</v>
      </c>
      <c r="J26" s="8">
        <v>78.2</v>
      </c>
    </row>
    <row r="27" spans="1:10" x14ac:dyDescent="0.35">
      <c r="A27" t="s">
        <v>33</v>
      </c>
      <c r="B27" t="s">
        <v>28</v>
      </c>
      <c r="C27" s="10">
        <v>49</v>
      </c>
      <c r="D27" s="12">
        <v>76.599999999999994</v>
      </c>
      <c r="E27" t="s">
        <v>182</v>
      </c>
      <c r="F27" s="6">
        <v>55</v>
      </c>
      <c r="G27" s="8">
        <v>73.3</v>
      </c>
      <c r="H27" t="s">
        <v>182</v>
      </c>
      <c r="I27" s="6">
        <v>51</v>
      </c>
      <c r="J27" s="8">
        <v>71.8</v>
      </c>
    </row>
    <row r="28" spans="1:10" x14ac:dyDescent="0.35">
      <c r="A28" s="1" t="s">
        <v>33</v>
      </c>
      <c r="B28" s="1" t="s">
        <v>25</v>
      </c>
      <c r="C28" s="11">
        <v>3433</v>
      </c>
      <c r="D28" s="13">
        <v>65.599999999999994</v>
      </c>
      <c r="E28" t="s">
        <v>182</v>
      </c>
      <c r="F28" s="7">
        <v>3957</v>
      </c>
      <c r="G28" s="9">
        <v>68.8</v>
      </c>
      <c r="H28" t="s">
        <v>182</v>
      </c>
      <c r="I28" s="7">
        <v>4398</v>
      </c>
      <c r="J28" s="9">
        <v>70.3</v>
      </c>
    </row>
    <row r="29" spans="1:10" x14ac:dyDescent="0.35">
      <c r="A29" t="s">
        <v>188</v>
      </c>
      <c r="B29" t="s">
        <v>22</v>
      </c>
      <c r="C29" s="10">
        <v>58157</v>
      </c>
      <c r="D29" s="12">
        <v>47.1</v>
      </c>
      <c r="E29" t="s">
        <v>182</v>
      </c>
      <c r="F29" s="6">
        <v>69339</v>
      </c>
      <c r="G29" s="8">
        <v>56.2</v>
      </c>
      <c r="H29" t="s">
        <v>182</v>
      </c>
      <c r="I29" s="6">
        <v>74377</v>
      </c>
      <c r="J29" s="8">
        <v>60.7</v>
      </c>
    </row>
    <row r="30" spans="1:10" x14ac:dyDescent="0.35">
      <c r="A30" t="s">
        <v>188</v>
      </c>
      <c r="B30" t="s">
        <v>27</v>
      </c>
      <c r="C30" s="10">
        <v>26953</v>
      </c>
      <c r="D30" s="12">
        <v>55.5</v>
      </c>
      <c r="E30" t="s">
        <v>182</v>
      </c>
      <c r="F30" s="6">
        <v>34540</v>
      </c>
      <c r="G30" s="8">
        <v>71.099999999999994</v>
      </c>
      <c r="H30" t="s">
        <v>182</v>
      </c>
      <c r="I30" s="6">
        <v>38850</v>
      </c>
      <c r="J30" s="8">
        <v>78.599999999999994</v>
      </c>
    </row>
    <row r="31" spans="1:10" x14ac:dyDescent="0.35">
      <c r="A31" t="s">
        <v>188</v>
      </c>
      <c r="B31" t="s">
        <v>23</v>
      </c>
      <c r="C31" s="10">
        <v>64259</v>
      </c>
      <c r="D31" s="12">
        <v>57.5</v>
      </c>
      <c r="E31" t="s">
        <v>182</v>
      </c>
      <c r="F31" s="6">
        <v>72446</v>
      </c>
      <c r="G31" s="8">
        <v>65.3</v>
      </c>
      <c r="H31" t="s">
        <v>182</v>
      </c>
      <c r="I31" s="6">
        <v>76631</v>
      </c>
      <c r="J31" s="8">
        <v>68.400000000000006</v>
      </c>
    </row>
    <row r="32" spans="1:10" x14ac:dyDescent="0.35">
      <c r="A32" t="s">
        <v>188</v>
      </c>
      <c r="B32" t="s">
        <v>28</v>
      </c>
      <c r="C32" s="10">
        <v>2531</v>
      </c>
      <c r="D32" s="12">
        <v>54.3</v>
      </c>
      <c r="E32" t="s">
        <v>182</v>
      </c>
      <c r="F32" s="6">
        <v>3091</v>
      </c>
      <c r="G32" s="8">
        <v>64.3</v>
      </c>
      <c r="H32" t="s">
        <v>182</v>
      </c>
      <c r="I32" s="6">
        <v>3385</v>
      </c>
      <c r="J32" s="8">
        <v>66.2</v>
      </c>
    </row>
    <row r="33" spans="1:10" x14ac:dyDescent="0.35">
      <c r="A33" t="s">
        <v>188</v>
      </c>
      <c r="B33" t="s">
        <v>24</v>
      </c>
      <c r="C33" s="10">
        <v>2883</v>
      </c>
      <c r="D33" s="12">
        <v>42.2</v>
      </c>
      <c r="E33" t="s">
        <v>182</v>
      </c>
      <c r="F33" s="6">
        <v>4078</v>
      </c>
      <c r="G33" s="8">
        <v>49.8</v>
      </c>
      <c r="H33" t="s">
        <v>182</v>
      </c>
      <c r="I33" s="6">
        <v>5231</v>
      </c>
      <c r="J33" s="8">
        <v>57</v>
      </c>
    </row>
    <row r="34" spans="1:10" x14ac:dyDescent="0.35">
      <c r="A34" t="s">
        <v>188</v>
      </c>
      <c r="B34" t="s">
        <v>184</v>
      </c>
      <c r="C34" s="10">
        <v>7817</v>
      </c>
      <c r="D34" s="12">
        <v>50.6</v>
      </c>
      <c r="E34" t="s">
        <v>182</v>
      </c>
      <c r="F34" s="6">
        <v>10830</v>
      </c>
      <c r="G34" s="8">
        <v>67.7</v>
      </c>
      <c r="H34" t="s">
        <v>182</v>
      </c>
      <c r="I34" s="6">
        <v>11453</v>
      </c>
      <c r="J34" s="8">
        <v>71.7</v>
      </c>
    </row>
    <row r="35" spans="1:10" x14ac:dyDescent="0.35">
      <c r="A35" s="1" t="s">
        <v>188</v>
      </c>
      <c r="B35" s="1" t="s">
        <v>189</v>
      </c>
      <c r="C35" s="11">
        <v>162600</v>
      </c>
      <c r="D35" s="13">
        <v>52.3</v>
      </c>
      <c r="E35" t="s">
        <v>182</v>
      </c>
      <c r="F35" s="7">
        <v>194324</v>
      </c>
      <c r="G35" s="9">
        <v>62.3</v>
      </c>
      <c r="H35" t="s">
        <v>182</v>
      </c>
      <c r="I35" s="7">
        <v>209927</v>
      </c>
      <c r="J35" s="9">
        <v>66.8</v>
      </c>
    </row>
    <row r="37" spans="1:10" x14ac:dyDescent="0.35">
      <c r="A37" t="s">
        <v>191</v>
      </c>
    </row>
    <row r="38" spans="1:10" x14ac:dyDescent="0.35">
      <c r="A38" t="s">
        <v>192</v>
      </c>
    </row>
    <row r="39" spans="1:10" x14ac:dyDescent="0.35">
      <c r="A39" t="s">
        <v>193</v>
      </c>
    </row>
    <row r="40" spans="1:10" x14ac:dyDescent="0.35">
      <c r="A40" t="s">
        <v>194</v>
      </c>
    </row>
    <row r="41" spans="1:10" x14ac:dyDescent="0.35">
      <c r="A41" t="s">
        <v>172</v>
      </c>
    </row>
    <row r="42" spans="1:10" x14ac:dyDescent="0.35">
      <c r="A42" t="s">
        <v>195</v>
      </c>
    </row>
    <row r="43" spans="1:10" x14ac:dyDescent="0.35">
      <c r="A43" t="s">
        <v>196</v>
      </c>
    </row>
  </sheetData>
  <pageMargins left="0.7" right="0.7" top="0.75" bottom="0.75" header="0.3" footer="0.3"/>
  <pageSetup paperSize="9"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0"/>
  <sheetViews>
    <sheetView workbookViewId="0"/>
  </sheetViews>
  <sheetFormatPr defaultColWidth="11.07421875" defaultRowHeight="15.5" x14ac:dyDescent="0.35"/>
  <cols>
    <col min="1" max="2" width="42.69140625" customWidth="1"/>
    <col min="3" max="4" width="15.69140625" customWidth="1"/>
    <col min="5" max="5" width="17.69140625" customWidth="1"/>
    <col min="6" max="6" width="14.69140625" customWidth="1"/>
  </cols>
  <sheetData>
    <row r="1" spans="1:6" x14ac:dyDescent="0.35">
      <c r="A1" s="1" t="s">
        <v>244</v>
      </c>
    </row>
    <row r="3" spans="1:6" ht="46.5" x14ac:dyDescent="0.35">
      <c r="A3" s="5" t="s">
        <v>14</v>
      </c>
      <c r="B3" s="5" t="s">
        <v>15</v>
      </c>
      <c r="C3" s="4" t="s">
        <v>197</v>
      </c>
      <c r="D3" s="4" t="s">
        <v>198</v>
      </c>
      <c r="E3" s="4" t="s">
        <v>199</v>
      </c>
      <c r="F3" s="4" t="s">
        <v>200</v>
      </c>
    </row>
    <row r="4" spans="1:6" x14ac:dyDescent="0.35">
      <c r="A4" t="s">
        <v>201</v>
      </c>
      <c r="B4" t="s">
        <v>22</v>
      </c>
      <c r="C4" s="6">
        <v>1802</v>
      </c>
      <c r="D4" s="6" t="s">
        <v>51</v>
      </c>
      <c r="E4" s="6">
        <v>0</v>
      </c>
      <c r="F4" s="6" t="s">
        <v>202</v>
      </c>
    </row>
    <row r="5" spans="1:6" x14ac:dyDescent="0.35">
      <c r="A5" t="s">
        <v>201</v>
      </c>
      <c r="B5" t="s">
        <v>23</v>
      </c>
      <c r="C5" s="6">
        <v>1174</v>
      </c>
      <c r="D5" s="6" t="s">
        <v>51</v>
      </c>
      <c r="E5" s="6">
        <v>0</v>
      </c>
      <c r="F5" s="6" t="s">
        <v>202</v>
      </c>
    </row>
    <row r="6" spans="1:6" x14ac:dyDescent="0.35">
      <c r="A6" t="s">
        <v>201</v>
      </c>
      <c r="B6" t="s">
        <v>24</v>
      </c>
      <c r="C6" s="6">
        <v>49</v>
      </c>
      <c r="D6" s="6" t="s">
        <v>51</v>
      </c>
      <c r="E6" s="6">
        <v>0</v>
      </c>
      <c r="F6" s="6" t="s">
        <v>202</v>
      </c>
    </row>
    <row r="7" spans="1:6" x14ac:dyDescent="0.35">
      <c r="A7" s="1" t="s">
        <v>201</v>
      </c>
      <c r="B7" s="1" t="s">
        <v>25</v>
      </c>
      <c r="C7" s="7">
        <v>3025</v>
      </c>
      <c r="D7" s="7" t="s">
        <v>51</v>
      </c>
      <c r="E7" s="7">
        <v>0</v>
      </c>
      <c r="F7" s="7" t="s">
        <v>202</v>
      </c>
    </row>
    <row r="8" spans="1:6" x14ac:dyDescent="0.35">
      <c r="A8" t="s">
        <v>203</v>
      </c>
      <c r="B8" t="s">
        <v>22</v>
      </c>
      <c r="C8" s="6">
        <v>40997</v>
      </c>
      <c r="D8" s="6" t="s">
        <v>204</v>
      </c>
      <c r="E8" s="6">
        <v>458</v>
      </c>
      <c r="F8" s="6" t="s">
        <v>205</v>
      </c>
    </row>
    <row r="9" spans="1:6" x14ac:dyDescent="0.35">
      <c r="A9" t="s">
        <v>203</v>
      </c>
      <c r="B9" t="s">
        <v>27</v>
      </c>
      <c r="C9" s="6">
        <v>779</v>
      </c>
      <c r="D9" s="6" t="s">
        <v>206</v>
      </c>
      <c r="E9" s="6">
        <v>94</v>
      </c>
      <c r="F9" s="6" t="s">
        <v>207</v>
      </c>
    </row>
    <row r="10" spans="1:6" x14ac:dyDescent="0.35">
      <c r="A10" t="s">
        <v>203</v>
      </c>
      <c r="B10" t="s">
        <v>23</v>
      </c>
      <c r="C10" s="6">
        <v>48306</v>
      </c>
      <c r="D10" s="6" t="s">
        <v>208</v>
      </c>
      <c r="E10" s="6">
        <v>154</v>
      </c>
      <c r="F10" s="6" t="s">
        <v>209</v>
      </c>
    </row>
    <row r="11" spans="1:6" x14ac:dyDescent="0.35">
      <c r="A11" t="s">
        <v>203</v>
      </c>
      <c r="B11" t="s">
        <v>28</v>
      </c>
      <c r="C11" s="6">
        <v>2485</v>
      </c>
      <c r="D11" s="6" t="s">
        <v>51</v>
      </c>
      <c r="E11" s="6">
        <v>0</v>
      </c>
      <c r="F11" s="6" t="s">
        <v>202</v>
      </c>
    </row>
    <row r="12" spans="1:6" x14ac:dyDescent="0.35">
      <c r="A12" t="s">
        <v>203</v>
      </c>
      <c r="B12" t="s">
        <v>24</v>
      </c>
      <c r="C12" s="6">
        <v>2873</v>
      </c>
      <c r="D12" s="6" t="s">
        <v>51</v>
      </c>
      <c r="E12" s="6">
        <v>0</v>
      </c>
      <c r="F12" s="6" t="s">
        <v>202</v>
      </c>
    </row>
    <row r="13" spans="1:6" x14ac:dyDescent="0.35">
      <c r="A13" t="s">
        <v>203</v>
      </c>
      <c r="B13" t="s">
        <v>29</v>
      </c>
      <c r="C13" s="6">
        <v>3430</v>
      </c>
      <c r="D13" s="6" t="s">
        <v>51</v>
      </c>
      <c r="E13" s="6">
        <v>0</v>
      </c>
      <c r="F13" s="6" t="s">
        <v>202</v>
      </c>
    </row>
    <row r="14" spans="1:6" x14ac:dyDescent="0.35">
      <c r="A14" s="1" t="s">
        <v>203</v>
      </c>
      <c r="B14" s="1" t="s">
        <v>25</v>
      </c>
      <c r="C14" s="7">
        <v>98870</v>
      </c>
      <c r="D14" s="7" t="s">
        <v>210</v>
      </c>
      <c r="E14" s="7">
        <v>706</v>
      </c>
      <c r="F14" s="7" t="s">
        <v>211</v>
      </c>
    </row>
    <row r="15" spans="1:6" x14ac:dyDescent="0.35">
      <c r="A15" t="s">
        <v>30</v>
      </c>
      <c r="B15" t="s">
        <v>22</v>
      </c>
      <c r="C15" s="6">
        <v>528</v>
      </c>
      <c r="D15" s="6" t="s">
        <v>212</v>
      </c>
      <c r="E15" s="6">
        <v>18627</v>
      </c>
      <c r="F15" s="6" t="s">
        <v>213</v>
      </c>
    </row>
    <row r="16" spans="1:6" x14ac:dyDescent="0.35">
      <c r="A16" t="s">
        <v>30</v>
      </c>
      <c r="B16" t="s">
        <v>23</v>
      </c>
      <c r="C16" s="6">
        <v>3325</v>
      </c>
      <c r="D16" s="6" t="s">
        <v>214</v>
      </c>
      <c r="E16" s="6">
        <v>23381</v>
      </c>
      <c r="F16" s="6" t="s">
        <v>215</v>
      </c>
    </row>
    <row r="17" spans="1:6" x14ac:dyDescent="0.35">
      <c r="A17" t="s">
        <v>30</v>
      </c>
      <c r="B17" t="s">
        <v>28</v>
      </c>
      <c r="C17" s="6">
        <v>0</v>
      </c>
      <c r="D17" s="6" t="s">
        <v>202</v>
      </c>
      <c r="E17" s="6">
        <v>849</v>
      </c>
      <c r="F17" s="6" t="s">
        <v>51</v>
      </c>
    </row>
    <row r="18" spans="1:6" x14ac:dyDescent="0.35">
      <c r="A18" t="s">
        <v>30</v>
      </c>
      <c r="B18" t="s">
        <v>24</v>
      </c>
      <c r="C18" s="6">
        <v>20</v>
      </c>
      <c r="D18" s="6" t="s">
        <v>216</v>
      </c>
      <c r="E18" s="6">
        <v>2289</v>
      </c>
      <c r="F18" s="6" t="s">
        <v>217</v>
      </c>
    </row>
    <row r="19" spans="1:6" x14ac:dyDescent="0.35">
      <c r="A19" t="s">
        <v>30</v>
      </c>
      <c r="B19" t="s">
        <v>29</v>
      </c>
      <c r="C19" s="6">
        <v>1164</v>
      </c>
      <c r="D19" s="6" t="s">
        <v>218</v>
      </c>
      <c r="E19" s="6">
        <v>6859</v>
      </c>
      <c r="F19" s="6" t="s">
        <v>219</v>
      </c>
    </row>
    <row r="20" spans="1:6" x14ac:dyDescent="0.35">
      <c r="A20" s="1" t="s">
        <v>30</v>
      </c>
      <c r="B20" s="1" t="s">
        <v>25</v>
      </c>
      <c r="C20" s="7">
        <v>5037</v>
      </c>
      <c r="D20" s="7" t="s">
        <v>220</v>
      </c>
      <c r="E20" s="7">
        <v>52005</v>
      </c>
      <c r="F20" s="7" t="s">
        <v>221</v>
      </c>
    </row>
    <row r="21" spans="1:6" x14ac:dyDescent="0.35">
      <c r="A21" t="s">
        <v>31</v>
      </c>
      <c r="B21" t="s">
        <v>22</v>
      </c>
      <c r="C21" s="6">
        <v>234</v>
      </c>
      <c r="D21" s="6" t="s">
        <v>222</v>
      </c>
      <c r="E21" s="6">
        <v>7675</v>
      </c>
      <c r="F21" s="6" t="s">
        <v>223</v>
      </c>
    </row>
    <row r="22" spans="1:6" x14ac:dyDescent="0.35">
      <c r="A22" t="s">
        <v>31</v>
      </c>
      <c r="B22" t="s">
        <v>27</v>
      </c>
      <c r="C22" s="6">
        <v>788</v>
      </c>
      <c r="D22" s="6" t="s">
        <v>224</v>
      </c>
      <c r="E22" s="6">
        <v>37189</v>
      </c>
      <c r="F22" s="6" t="s">
        <v>225</v>
      </c>
    </row>
    <row r="23" spans="1:6" x14ac:dyDescent="0.35">
      <c r="A23" s="1" t="s">
        <v>31</v>
      </c>
      <c r="B23" s="1" t="s">
        <v>25</v>
      </c>
      <c r="C23" s="7">
        <v>1022</v>
      </c>
      <c r="D23" s="7" t="s">
        <v>226</v>
      </c>
      <c r="E23" s="7">
        <v>44864</v>
      </c>
      <c r="F23" s="7" t="s">
        <v>227</v>
      </c>
    </row>
    <row r="24" spans="1:6" x14ac:dyDescent="0.35">
      <c r="A24" s="1" t="s">
        <v>32</v>
      </c>
      <c r="B24" s="1" t="s">
        <v>25</v>
      </c>
      <c r="C24" s="7">
        <v>6059</v>
      </c>
      <c r="D24" s="7" t="s">
        <v>228</v>
      </c>
      <c r="E24" s="7">
        <v>96869</v>
      </c>
      <c r="F24" s="7" t="s">
        <v>229</v>
      </c>
    </row>
    <row r="25" spans="1:6" x14ac:dyDescent="0.35">
      <c r="A25" t="s">
        <v>33</v>
      </c>
      <c r="B25" t="s">
        <v>22</v>
      </c>
      <c r="C25" s="6">
        <v>4056</v>
      </c>
      <c r="D25" s="6" t="s">
        <v>51</v>
      </c>
      <c r="E25" s="6">
        <v>0</v>
      </c>
      <c r="F25" s="6" t="s">
        <v>202</v>
      </c>
    </row>
    <row r="26" spans="1:6" x14ac:dyDescent="0.35">
      <c r="A26" t="s">
        <v>33</v>
      </c>
      <c r="B26" t="s">
        <v>23</v>
      </c>
      <c r="C26" s="6">
        <v>291</v>
      </c>
      <c r="D26" s="6" t="s">
        <v>51</v>
      </c>
      <c r="E26" s="6">
        <v>0</v>
      </c>
      <c r="F26" s="6" t="s">
        <v>202</v>
      </c>
    </row>
    <row r="27" spans="1:6" x14ac:dyDescent="0.35">
      <c r="A27" t="s">
        <v>33</v>
      </c>
      <c r="B27" t="s">
        <v>28</v>
      </c>
      <c r="C27" s="6">
        <v>51</v>
      </c>
      <c r="D27" s="6" t="s">
        <v>51</v>
      </c>
      <c r="E27" s="6">
        <v>0</v>
      </c>
      <c r="F27" s="6" t="s">
        <v>202</v>
      </c>
    </row>
    <row r="28" spans="1:6" x14ac:dyDescent="0.35">
      <c r="A28" s="1" t="s">
        <v>33</v>
      </c>
      <c r="B28" s="1" t="s">
        <v>25</v>
      </c>
      <c r="C28" s="7">
        <v>4398</v>
      </c>
      <c r="D28" s="7" t="s">
        <v>51</v>
      </c>
      <c r="E28" s="7">
        <v>0</v>
      </c>
      <c r="F28" s="7" t="s">
        <v>202</v>
      </c>
    </row>
    <row r="29" spans="1:6" x14ac:dyDescent="0.35">
      <c r="A29" t="s">
        <v>34</v>
      </c>
      <c r="B29" t="s">
        <v>22</v>
      </c>
      <c r="C29" s="6">
        <v>47617</v>
      </c>
      <c r="D29" s="6" t="s">
        <v>230</v>
      </c>
      <c r="E29" s="6">
        <v>26760</v>
      </c>
      <c r="F29" s="6" t="s">
        <v>231</v>
      </c>
    </row>
    <row r="30" spans="1:6" x14ac:dyDescent="0.35">
      <c r="A30" t="s">
        <v>34</v>
      </c>
      <c r="B30" t="s">
        <v>27</v>
      </c>
      <c r="C30" s="6">
        <v>1567</v>
      </c>
      <c r="D30" s="6" t="s">
        <v>232</v>
      </c>
      <c r="E30" s="6">
        <v>37283</v>
      </c>
      <c r="F30" s="6" t="s">
        <v>233</v>
      </c>
    </row>
    <row r="31" spans="1:6" x14ac:dyDescent="0.35">
      <c r="A31" t="s">
        <v>34</v>
      </c>
      <c r="B31" t="s">
        <v>23</v>
      </c>
      <c r="C31" s="6">
        <v>53096</v>
      </c>
      <c r="D31" s="6" t="s">
        <v>234</v>
      </c>
      <c r="E31" s="6">
        <v>23535</v>
      </c>
      <c r="F31" s="6" t="s">
        <v>235</v>
      </c>
    </row>
    <row r="32" spans="1:6" x14ac:dyDescent="0.35">
      <c r="A32" t="s">
        <v>34</v>
      </c>
      <c r="B32" t="s">
        <v>28</v>
      </c>
      <c r="C32" s="6">
        <v>2536</v>
      </c>
      <c r="D32" s="6" t="s">
        <v>236</v>
      </c>
      <c r="E32" s="6">
        <v>849</v>
      </c>
      <c r="F32" s="6" t="s">
        <v>237</v>
      </c>
    </row>
    <row r="33" spans="1:6" x14ac:dyDescent="0.35">
      <c r="A33" t="s">
        <v>34</v>
      </c>
      <c r="B33" t="s">
        <v>24</v>
      </c>
      <c r="C33" s="6">
        <v>2942</v>
      </c>
      <c r="D33" s="6" t="s">
        <v>238</v>
      </c>
      <c r="E33" s="6">
        <v>2289</v>
      </c>
      <c r="F33" s="6" t="s">
        <v>239</v>
      </c>
    </row>
    <row r="34" spans="1:6" x14ac:dyDescent="0.35">
      <c r="A34" t="s">
        <v>34</v>
      </c>
      <c r="B34" t="s">
        <v>29</v>
      </c>
      <c r="C34" s="6">
        <v>4594</v>
      </c>
      <c r="D34" s="6" t="s">
        <v>240</v>
      </c>
      <c r="E34" s="6">
        <v>6859</v>
      </c>
      <c r="F34" s="6" t="s">
        <v>241</v>
      </c>
    </row>
    <row r="35" spans="1:6" x14ac:dyDescent="0.35">
      <c r="A35" s="1" t="s">
        <v>34</v>
      </c>
      <c r="B35" s="1" t="s">
        <v>25</v>
      </c>
      <c r="C35" s="7">
        <v>112352</v>
      </c>
      <c r="D35" s="7" t="s">
        <v>242</v>
      </c>
      <c r="E35" s="7">
        <v>97575</v>
      </c>
      <c r="F35" s="7" t="s">
        <v>243</v>
      </c>
    </row>
    <row r="37" spans="1:6" x14ac:dyDescent="0.35">
      <c r="A37" t="s">
        <v>36</v>
      </c>
    </row>
    <row r="38" spans="1:6" x14ac:dyDescent="0.35">
      <c r="A38" t="s">
        <v>245</v>
      </c>
    </row>
    <row r="39" spans="1:6" x14ac:dyDescent="0.35">
      <c r="A39" t="s">
        <v>246</v>
      </c>
    </row>
    <row r="40" spans="1:6" x14ac:dyDescent="0.35">
      <c r="A40" t="s">
        <v>247</v>
      </c>
    </row>
  </sheetData>
  <pageMargins left="0.7" right="0.7" top="0.75" bottom="0.75" header="0.3" footer="0.3"/>
  <pageSetup paperSize="9" orientation="portrait" horizontalDpi="300" verticalDpi="30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38"/>
  <sheetViews>
    <sheetView workbookViewId="0"/>
  </sheetViews>
  <sheetFormatPr defaultColWidth="11.07421875" defaultRowHeight="15.5" x14ac:dyDescent="0.35"/>
  <cols>
    <col min="1" max="1" width="20.69140625" customWidth="1"/>
    <col min="2" max="2" width="42.69140625" customWidth="1"/>
    <col min="3" max="8" width="15.69140625" customWidth="1"/>
  </cols>
  <sheetData>
    <row r="1" spans="1:8" x14ac:dyDescent="0.35">
      <c r="A1" s="1" t="s">
        <v>376</v>
      </c>
    </row>
    <row r="3" spans="1:8" ht="46.5" x14ac:dyDescent="0.35">
      <c r="A3" s="5" t="s">
        <v>248</v>
      </c>
      <c r="B3" s="5" t="s">
        <v>14</v>
      </c>
      <c r="C3" s="4" t="s">
        <v>249</v>
      </c>
      <c r="D3" s="4" t="s">
        <v>250</v>
      </c>
      <c r="E3" s="4" t="s">
        <v>251</v>
      </c>
      <c r="F3" s="4" t="s">
        <v>252</v>
      </c>
      <c r="G3" s="4" t="s">
        <v>253</v>
      </c>
      <c r="H3" s="4" t="s">
        <v>254</v>
      </c>
    </row>
    <row r="4" spans="1:8" x14ac:dyDescent="0.35">
      <c r="A4" t="s">
        <v>255</v>
      </c>
      <c r="B4" t="s">
        <v>21</v>
      </c>
      <c r="C4" s="10" t="s">
        <v>256</v>
      </c>
      <c r="D4" s="10" t="s">
        <v>68</v>
      </c>
      <c r="E4" s="10" t="s">
        <v>257</v>
      </c>
      <c r="F4" s="10" t="s">
        <v>258</v>
      </c>
      <c r="G4" s="10" t="s">
        <v>259</v>
      </c>
      <c r="H4" s="10" t="s">
        <v>260</v>
      </c>
    </row>
    <row r="5" spans="1:8" x14ac:dyDescent="0.35">
      <c r="A5" t="s">
        <v>255</v>
      </c>
      <c r="B5" t="s">
        <v>26</v>
      </c>
      <c r="C5" s="10" t="s">
        <v>261</v>
      </c>
      <c r="D5" s="10" t="s">
        <v>262</v>
      </c>
      <c r="E5" s="10" t="s">
        <v>263</v>
      </c>
      <c r="F5" s="10" t="s">
        <v>264</v>
      </c>
      <c r="G5" s="10" t="s">
        <v>265</v>
      </c>
      <c r="H5" s="10" t="s">
        <v>266</v>
      </c>
    </row>
    <row r="6" spans="1:8" x14ac:dyDescent="0.35">
      <c r="A6" t="s">
        <v>255</v>
      </c>
      <c r="B6" t="s">
        <v>30</v>
      </c>
      <c r="C6" s="10" t="s">
        <v>267</v>
      </c>
      <c r="D6" s="10" t="s">
        <v>268</v>
      </c>
      <c r="E6" s="10" t="s">
        <v>267</v>
      </c>
      <c r="F6" s="10" t="s">
        <v>268</v>
      </c>
      <c r="G6" s="10" t="s">
        <v>267</v>
      </c>
      <c r="H6" s="10" t="s">
        <v>268</v>
      </c>
    </row>
    <row r="7" spans="1:8" x14ac:dyDescent="0.35">
      <c r="A7" t="s">
        <v>255</v>
      </c>
      <c r="B7" t="s">
        <v>31</v>
      </c>
      <c r="C7" s="10" t="s">
        <v>269</v>
      </c>
      <c r="D7" s="10" t="s">
        <v>270</v>
      </c>
      <c r="E7" s="10" t="s">
        <v>271</v>
      </c>
      <c r="F7" s="10" t="s">
        <v>264</v>
      </c>
      <c r="G7" s="10" t="s">
        <v>272</v>
      </c>
      <c r="H7" s="10" t="s">
        <v>273</v>
      </c>
    </row>
    <row r="8" spans="1:8" x14ac:dyDescent="0.35">
      <c r="A8" s="1" t="s">
        <v>255</v>
      </c>
      <c r="B8" s="1" t="s">
        <v>32</v>
      </c>
      <c r="C8" s="7" t="s">
        <v>269</v>
      </c>
      <c r="D8" s="7" t="s">
        <v>270</v>
      </c>
      <c r="E8" s="7" t="s">
        <v>271</v>
      </c>
      <c r="F8" s="7" t="s">
        <v>264</v>
      </c>
      <c r="G8" s="7" t="s">
        <v>272</v>
      </c>
      <c r="H8" s="7" t="s">
        <v>273</v>
      </c>
    </row>
    <row r="9" spans="1:8" x14ac:dyDescent="0.35">
      <c r="A9" t="s">
        <v>255</v>
      </c>
      <c r="B9" t="s">
        <v>33</v>
      </c>
      <c r="C9" s="10" t="s">
        <v>267</v>
      </c>
      <c r="D9" s="10" t="s">
        <v>268</v>
      </c>
      <c r="E9" s="10" t="s">
        <v>267</v>
      </c>
      <c r="F9" s="10" t="s">
        <v>268</v>
      </c>
      <c r="G9" s="10" t="s">
        <v>267</v>
      </c>
      <c r="H9" s="10" t="s">
        <v>268</v>
      </c>
    </row>
    <row r="10" spans="1:8" x14ac:dyDescent="0.35">
      <c r="A10" s="1" t="s">
        <v>255</v>
      </c>
      <c r="B10" s="1" t="s">
        <v>274</v>
      </c>
      <c r="C10" s="7" t="s">
        <v>275</v>
      </c>
      <c r="D10" s="7" t="s">
        <v>276</v>
      </c>
      <c r="E10" s="7" t="s">
        <v>277</v>
      </c>
      <c r="F10" s="7" t="s">
        <v>264</v>
      </c>
      <c r="G10" s="7" t="s">
        <v>278</v>
      </c>
      <c r="H10" s="7" t="s">
        <v>279</v>
      </c>
    </row>
    <row r="11" spans="1:8" x14ac:dyDescent="0.35">
      <c r="A11" t="s">
        <v>280</v>
      </c>
      <c r="B11" t="s">
        <v>21</v>
      </c>
      <c r="C11" s="10" t="s">
        <v>281</v>
      </c>
      <c r="D11" s="10" t="s">
        <v>282</v>
      </c>
      <c r="E11" s="10" t="s">
        <v>283</v>
      </c>
      <c r="F11" s="10" t="s">
        <v>284</v>
      </c>
      <c r="G11" s="10" t="s">
        <v>285</v>
      </c>
      <c r="H11" s="10" t="s">
        <v>286</v>
      </c>
    </row>
    <row r="12" spans="1:8" x14ac:dyDescent="0.35">
      <c r="A12" t="s">
        <v>280</v>
      </c>
      <c r="B12" t="s">
        <v>26</v>
      </c>
      <c r="C12" s="10" t="s">
        <v>287</v>
      </c>
      <c r="D12" s="10" t="s">
        <v>288</v>
      </c>
      <c r="E12" s="10" t="s">
        <v>289</v>
      </c>
      <c r="F12" s="10" t="s">
        <v>290</v>
      </c>
      <c r="G12" s="10" t="s">
        <v>291</v>
      </c>
      <c r="H12" s="10" t="s">
        <v>292</v>
      </c>
    </row>
    <row r="13" spans="1:8" x14ac:dyDescent="0.35">
      <c r="A13" t="s">
        <v>280</v>
      </c>
      <c r="B13" t="s">
        <v>30</v>
      </c>
      <c r="C13" s="10" t="s">
        <v>293</v>
      </c>
      <c r="D13" s="10" t="s">
        <v>294</v>
      </c>
      <c r="E13" s="10" t="s">
        <v>295</v>
      </c>
      <c r="F13" s="10" t="s">
        <v>296</v>
      </c>
      <c r="G13" s="10" t="s">
        <v>297</v>
      </c>
      <c r="H13" s="10" t="s">
        <v>273</v>
      </c>
    </row>
    <row r="14" spans="1:8" x14ac:dyDescent="0.35">
      <c r="A14" t="s">
        <v>280</v>
      </c>
      <c r="B14" t="s">
        <v>31</v>
      </c>
      <c r="C14" s="10" t="s">
        <v>298</v>
      </c>
      <c r="D14" s="10" t="s">
        <v>73</v>
      </c>
      <c r="E14" s="10" t="s">
        <v>299</v>
      </c>
      <c r="F14" s="10" t="s">
        <v>300</v>
      </c>
      <c r="G14" s="10" t="s">
        <v>301</v>
      </c>
      <c r="H14" s="10" t="s">
        <v>302</v>
      </c>
    </row>
    <row r="15" spans="1:8" x14ac:dyDescent="0.35">
      <c r="A15" s="1" t="s">
        <v>280</v>
      </c>
      <c r="B15" s="1" t="s">
        <v>32</v>
      </c>
      <c r="C15" s="7" t="s">
        <v>303</v>
      </c>
      <c r="D15" s="7" t="s">
        <v>304</v>
      </c>
      <c r="E15" s="7" t="s">
        <v>305</v>
      </c>
      <c r="F15" s="7" t="s">
        <v>306</v>
      </c>
      <c r="G15" s="7" t="s">
        <v>307</v>
      </c>
      <c r="H15" s="7" t="s">
        <v>308</v>
      </c>
    </row>
    <row r="16" spans="1:8" x14ac:dyDescent="0.35">
      <c r="A16" t="s">
        <v>280</v>
      </c>
      <c r="B16" t="s">
        <v>33</v>
      </c>
      <c r="C16" s="10" t="s">
        <v>267</v>
      </c>
      <c r="D16" s="10" t="s">
        <v>268</v>
      </c>
      <c r="E16" s="10" t="s">
        <v>267</v>
      </c>
      <c r="F16" s="10" t="s">
        <v>268</v>
      </c>
      <c r="G16" s="10" t="s">
        <v>267</v>
      </c>
      <c r="H16" s="10" t="s">
        <v>268</v>
      </c>
    </row>
    <row r="17" spans="1:8" x14ac:dyDescent="0.35">
      <c r="A17" s="1" t="s">
        <v>280</v>
      </c>
      <c r="B17" s="1" t="s">
        <v>274</v>
      </c>
      <c r="C17" s="7" t="s">
        <v>309</v>
      </c>
      <c r="D17" s="7" t="s">
        <v>310</v>
      </c>
      <c r="E17" s="7" t="s">
        <v>311</v>
      </c>
      <c r="F17" s="7" t="s">
        <v>312</v>
      </c>
      <c r="G17" s="7" t="s">
        <v>313</v>
      </c>
      <c r="H17" s="7" t="s">
        <v>314</v>
      </c>
    </row>
    <row r="18" spans="1:8" x14ac:dyDescent="0.35">
      <c r="A18" t="s">
        <v>315</v>
      </c>
      <c r="B18" t="s">
        <v>21</v>
      </c>
      <c r="C18" s="10" t="s">
        <v>316</v>
      </c>
      <c r="D18" s="10" t="s">
        <v>88</v>
      </c>
      <c r="E18" s="10" t="s">
        <v>317</v>
      </c>
      <c r="F18" s="10" t="s">
        <v>318</v>
      </c>
      <c r="G18" s="10" t="s">
        <v>319</v>
      </c>
      <c r="H18" s="10" t="s">
        <v>320</v>
      </c>
    </row>
    <row r="19" spans="1:8" x14ac:dyDescent="0.35">
      <c r="A19" t="s">
        <v>315</v>
      </c>
      <c r="B19" t="s">
        <v>26</v>
      </c>
      <c r="C19" s="10" t="s">
        <v>321</v>
      </c>
      <c r="D19" s="10" t="s">
        <v>322</v>
      </c>
      <c r="E19" s="10" t="s">
        <v>323</v>
      </c>
      <c r="F19" s="10" t="s">
        <v>324</v>
      </c>
      <c r="G19" s="10" t="s">
        <v>325</v>
      </c>
      <c r="H19" s="10" t="s">
        <v>326</v>
      </c>
    </row>
    <row r="20" spans="1:8" x14ac:dyDescent="0.35">
      <c r="A20" t="s">
        <v>315</v>
      </c>
      <c r="B20" t="s">
        <v>30</v>
      </c>
      <c r="C20" s="10" t="s">
        <v>327</v>
      </c>
      <c r="D20" s="10" t="s">
        <v>328</v>
      </c>
      <c r="E20" s="10" t="s">
        <v>329</v>
      </c>
      <c r="F20" s="10" t="s">
        <v>118</v>
      </c>
      <c r="G20" s="10" t="s">
        <v>330</v>
      </c>
      <c r="H20" s="10" t="s">
        <v>331</v>
      </c>
    </row>
    <row r="21" spans="1:8" x14ac:dyDescent="0.35">
      <c r="A21" t="s">
        <v>315</v>
      </c>
      <c r="B21" t="s">
        <v>31</v>
      </c>
      <c r="C21" s="10" t="s">
        <v>332</v>
      </c>
      <c r="D21" s="10" t="s">
        <v>333</v>
      </c>
      <c r="E21" s="10" t="s">
        <v>334</v>
      </c>
      <c r="F21" s="10" t="s">
        <v>335</v>
      </c>
      <c r="G21" s="10" t="s">
        <v>336</v>
      </c>
      <c r="H21" s="10" t="s">
        <v>337</v>
      </c>
    </row>
    <row r="22" spans="1:8" x14ac:dyDescent="0.35">
      <c r="A22" s="1" t="s">
        <v>315</v>
      </c>
      <c r="B22" s="1" t="s">
        <v>32</v>
      </c>
      <c r="C22" s="7" t="s">
        <v>338</v>
      </c>
      <c r="D22" s="7" t="s">
        <v>339</v>
      </c>
      <c r="E22" s="7" t="s">
        <v>340</v>
      </c>
      <c r="F22" s="7" t="s">
        <v>80</v>
      </c>
      <c r="G22" s="7" t="s">
        <v>341</v>
      </c>
      <c r="H22" s="7" t="s">
        <v>342</v>
      </c>
    </row>
    <row r="23" spans="1:8" x14ac:dyDescent="0.35">
      <c r="A23" t="s">
        <v>315</v>
      </c>
      <c r="B23" t="s">
        <v>33</v>
      </c>
      <c r="C23" s="10" t="s">
        <v>267</v>
      </c>
      <c r="D23" s="10" t="s">
        <v>268</v>
      </c>
      <c r="E23" s="10" t="s">
        <v>267</v>
      </c>
      <c r="F23" s="10" t="s">
        <v>268</v>
      </c>
      <c r="G23" s="10" t="s">
        <v>267</v>
      </c>
      <c r="H23" s="10" t="s">
        <v>268</v>
      </c>
    </row>
    <row r="24" spans="1:8" x14ac:dyDescent="0.35">
      <c r="A24" s="1" t="s">
        <v>315</v>
      </c>
      <c r="B24" s="1" t="s">
        <v>274</v>
      </c>
      <c r="C24" s="7" t="s">
        <v>343</v>
      </c>
      <c r="D24" s="7" t="s">
        <v>114</v>
      </c>
      <c r="E24" s="7" t="s">
        <v>344</v>
      </c>
      <c r="F24" s="7" t="s">
        <v>80</v>
      </c>
      <c r="G24" s="7" t="s">
        <v>345</v>
      </c>
      <c r="H24" s="7" t="s">
        <v>346</v>
      </c>
    </row>
    <row r="25" spans="1:8" x14ac:dyDescent="0.35">
      <c r="A25" t="s">
        <v>347</v>
      </c>
      <c r="B25" t="s">
        <v>21</v>
      </c>
      <c r="C25" s="10" t="s">
        <v>348</v>
      </c>
      <c r="D25" s="10" t="s">
        <v>349</v>
      </c>
      <c r="E25" s="10" t="s">
        <v>350</v>
      </c>
      <c r="F25" s="10" t="s">
        <v>351</v>
      </c>
      <c r="G25" s="10" t="s">
        <v>352</v>
      </c>
      <c r="H25" s="10" t="s">
        <v>353</v>
      </c>
    </row>
    <row r="26" spans="1:8" x14ac:dyDescent="0.35">
      <c r="A26" t="s">
        <v>347</v>
      </c>
      <c r="B26" t="s">
        <v>26</v>
      </c>
      <c r="C26" s="10" t="s">
        <v>354</v>
      </c>
      <c r="D26" s="10" t="s">
        <v>355</v>
      </c>
      <c r="E26" s="10" t="s">
        <v>356</v>
      </c>
      <c r="F26" s="10" t="s">
        <v>357</v>
      </c>
      <c r="G26" s="10" t="s">
        <v>358</v>
      </c>
      <c r="H26" s="10" t="s">
        <v>359</v>
      </c>
    </row>
    <row r="27" spans="1:8" x14ac:dyDescent="0.35">
      <c r="A27" t="s">
        <v>347</v>
      </c>
      <c r="B27" t="s">
        <v>30</v>
      </c>
      <c r="C27" s="10" t="s">
        <v>360</v>
      </c>
      <c r="D27" s="10" t="s">
        <v>361</v>
      </c>
      <c r="E27" s="10" t="s">
        <v>362</v>
      </c>
      <c r="F27" s="10" t="s">
        <v>363</v>
      </c>
      <c r="G27" s="10" t="s">
        <v>364</v>
      </c>
      <c r="H27" s="10" t="s">
        <v>365</v>
      </c>
    </row>
    <row r="28" spans="1:8" x14ac:dyDescent="0.35">
      <c r="A28" t="s">
        <v>347</v>
      </c>
      <c r="B28" t="s">
        <v>31</v>
      </c>
      <c r="C28" s="10" t="s">
        <v>267</v>
      </c>
      <c r="D28" s="10" t="s">
        <v>268</v>
      </c>
      <c r="E28" s="10" t="s">
        <v>267</v>
      </c>
      <c r="F28" s="10" t="s">
        <v>268</v>
      </c>
      <c r="G28" s="10" t="s">
        <v>267</v>
      </c>
      <c r="H28" s="10" t="s">
        <v>268</v>
      </c>
    </row>
    <row r="29" spans="1:8" x14ac:dyDescent="0.35">
      <c r="A29" s="1" t="s">
        <v>347</v>
      </c>
      <c r="B29" s="1" t="s">
        <v>32</v>
      </c>
      <c r="C29" s="7" t="s">
        <v>360</v>
      </c>
      <c r="D29" s="7" t="s">
        <v>361</v>
      </c>
      <c r="E29" s="7" t="s">
        <v>362</v>
      </c>
      <c r="F29" s="7" t="s">
        <v>363</v>
      </c>
      <c r="G29" s="7" t="s">
        <v>364</v>
      </c>
      <c r="H29" s="7" t="s">
        <v>365</v>
      </c>
    </row>
    <row r="30" spans="1:8" x14ac:dyDescent="0.35">
      <c r="A30" t="s">
        <v>347</v>
      </c>
      <c r="B30" t="s">
        <v>33</v>
      </c>
      <c r="C30" s="10" t="s">
        <v>366</v>
      </c>
      <c r="D30" s="10" t="s">
        <v>139</v>
      </c>
      <c r="E30" s="10" t="s">
        <v>367</v>
      </c>
      <c r="F30" s="10" t="s">
        <v>84</v>
      </c>
      <c r="G30" s="10" t="s">
        <v>368</v>
      </c>
      <c r="H30" s="10" t="s">
        <v>369</v>
      </c>
    </row>
    <row r="31" spans="1:8" x14ac:dyDescent="0.35">
      <c r="A31" s="1" t="s">
        <v>347</v>
      </c>
      <c r="B31" s="1" t="s">
        <v>274</v>
      </c>
      <c r="C31" s="7" t="s">
        <v>370</v>
      </c>
      <c r="D31" s="7" t="s">
        <v>371</v>
      </c>
      <c r="E31" s="7" t="s">
        <v>372</v>
      </c>
      <c r="F31" s="7" t="s">
        <v>373</v>
      </c>
      <c r="G31" s="7" t="s">
        <v>374</v>
      </c>
      <c r="H31" s="7" t="s">
        <v>375</v>
      </c>
    </row>
    <row r="33" spans="1:1" x14ac:dyDescent="0.35">
      <c r="A33" t="s">
        <v>36</v>
      </c>
    </row>
    <row r="34" spans="1:1" x14ac:dyDescent="0.35">
      <c r="A34" t="s">
        <v>377</v>
      </c>
    </row>
    <row r="35" spans="1:1" x14ac:dyDescent="0.35">
      <c r="A35" t="s">
        <v>378</v>
      </c>
    </row>
    <row r="36" spans="1:1" x14ac:dyDescent="0.35">
      <c r="A36" t="s">
        <v>39</v>
      </c>
    </row>
    <row r="37" spans="1:1" x14ac:dyDescent="0.35">
      <c r="A37" t="s">
        <v>379</v>
      </c>
    </row>
    <row r="38" spans="1:1" x14ac:dyDescent="0.35">
      <c r="A38" t="s">
        <v>380</v>
      </c>
    </row>
  </sheetData>
  <pageMargins left="0.7" right="0.7" top="0.75" bottom="0.75" header="0.3" footer="0.3"/>
  <pageSetup paperSize="9"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29"/>
  <sheetViews>
    <sheetView workbookViewId="0"/>
  </sheetViews>
  <sheetFormatPr defaultColWidth="11.07421875" defaultRowHeight="15.5" x14ac:dyDescent="0.35"/>
  <cols>
    <col min="1" max="1" width="60.69140625" customWidth="1"/>
    <col min="2" max="2" width="42.69140625" customWidth="1"/>
    <col min="3" max="7" width="10.69140625" customWidth="1"/>
  </cols>
  <sheetData>
    <row r="1" spans="1:7" x14ac:dyDescent="0.35">
      <c r="A1" s="1" t="s">
        <v>392</v>
      </c>
    </row>
    <row r="3" spans="1:7" x14ac:dyDescent="0.35">
      <c r="A3" s="5" t="s">
        <v>381</v>
      </c>
      <c r="B3" s="5" t="s">
        <v>14</v>
      </c>
      <c r="C3" s="4" t="s">
        <v>382</v>
      </c>
      <c r="D3" s="4" t="s">
        <v>383</v>
      </c>
      <c r="E3" s="4" t="s">
        <v>384</v>
      </c>
      <c r="F3" s="4" t="s">
        <v>385</v>
      </c>
      <c r="G3" s="4" t="s">
        <v>386</v>
      </c>
    </row>
    <row r="4" spans="1:7" x14ac:dyDescent="0.35">
      <c r="A4" t="s">
        <v>387</v>
      </c>
      <c r="B4" t="s">
        <v>46</v>
      </c>
      <c r="C4" s="6">
        <v>5835</v>
      </c>
      <c r="D4" s="6">
        <v>5795</v>
      </c>
      <c r="E4" s="6">
        <v>5796</v>
      </c>
      <c r="F4" s="6">
        <v>5784</v>
      </c>
      <c r="G4" s="6">
        <v>5741</v>
      </c>
    </row>
    <row r="5" spans="1:7" x14ac:dyDescent="0.35">
      <c r="A5" t="s">
        <v>387</v>
      </c>
      <c r="B5" t="s">
        <v>183</v>
      </c>
      <c r="C5" s="6">
        <v>183079</v>
      </c>
      <c r="D5" s="6">
        <v>182142</v>
      </c>
      <c r="E5" s="6">
        <v>181075</v>
      </c>
      <c r="F5" s="6">
        <v>179421</v>
      </c>
      <c r="G5" s="6">
        <v>177543</v>
      </c>
    </row>
    <row r="6" spans="1:7" x14ac:dyDescent="0.35">
      <c r="A6" t="s">
        <v>387</v>
      </c>
      <c r="B6" t="s">
        <v>388</v>
      </c>
      <c r="C6" s="6">
        <v>84520</v>
      </c>
      <c r="D6" s="6">
        <v>86588</v>
      </c>
      <c r="E6" s="6">
        <v>88590</v>
      </c>
      <c r="F6" s="6">
        <v>90486</v>
      </c>
      <c r="G6" s="6">
        <v>90321</v>
      </c>
    </row>
    <row r="7" spans="1:7" x14ac:dyDescent="0.35">
      <c r="A7" t="s">
        <v>387</v>
      </c>
      <c r="B7" t="s">
        <v>31</v>
      </c>
      <c r="C7" s="6">
        <v>64398</v>
      </c>
      <c r="D7" s="6">
        <v>65313</v>
      </c>
      <c r="E7" s="6">
        <v>65722</v>
      </c>
      <c r="F7" s="6">
        <v>65917</v>
      </c>
      <c r="G7" s="6">
        <v>66568</v>
      </c>
    </row>
    <row r="8" spans="1:7" x14ac:dyDescent="0.35">
      <c r="A8" t="s">
        <v>387</v>
      </c>
      <c r="B8" t="s">
        <v>33</v>
      </c>
      <c r="C8" s="6">
        <v>6403</v>
      </c>
      <c r="D8" s="6">
        <v>6653</v>
      </c>
      <c r="E8" s="6">
        <v>6930</v>
      </c>
      <c r="F8" s="6">
        <v>7192</v>
      </c>
      <c r="G8" s="6">
        <v>7462</v>
      </c>
    </row>
    <row r="9" spans="1:7" x14ac:dyDescent="0.35">
      <c r="A9" s="1" t="s">
        <v>387</v>
      </c>
      <c r="B9" s="1" t="s">
        <v>389</v>
      </c>
      <c r="C9" s="7">
        <v>344235</v>
      </c>
      <c r="D9" s="7">
        <v>346491</v>
      </c>
      <c r="E9" s="7">
        <v>348113</v>
      </c>
      <c r="F9" s="7">
        <v>348800</v>
      </c>
      <c r="G9" s="7">
        <v>347635</v>
      </c>
    </row>
    <row r="10" spans="1:7" x14ac:dyDescent="0.35">
      <c r="A10" t="s">
        <v>390</v>
      </c>
      <c r="B10" t="s">
        <v>46</v>
      </c>
      <c r="C10" s="6">
        <v>2064</v>
      </c>
      <c r="D10" s="6">
        <v>2259</v>
      </c>
      <c r="E10" s="6">
        <v>2247</v>
      </c>
      <c r="F10" s="6">
        <v>2400</v>
      </c>
      <c r="G10" s="6">
        <v>2390</v>
      </c>
    </row>
    <row r="11" spans="1:7" x14ac:dyDescent="0.35">
      <c r="A11" t="s">
        <v>390</v>
      </c>
      <c r="B11" t="s">
        <v>183</v>
      </c>
      <c r="C11" s="6">
        <v>52088</v>
      </c>
      <c r="D11" s="6">
        <v>52976</v>
      </c>
      <c r="E11" s="6">
        <v>51174</v>
      </c>
      <c r="F11" s="6">
        <v>49963</v>
      </c>
      <c r="G11" s="6">
        <v>47844</v>
      </c>
    </row>
    <row r="12" spans="1:7" x14ac:dyDescent="0.35">
      <c r="A12" t="s">
        <v>390</v>
      </c>
      <c r="B12" t="s">
        <v>388</v>
      </c>
      <c r="C12" s="6">
        <v>31372</v>
      </c>
      <c r="D12" s="6">
        <v>31292</v>
      </c>
      <c r="E12" s="6">
        <v>30942</v>
      </c>
      <c r="F12" s="6">
        <v>30769</v>
      </c>
      <c r="G12" s="6">
        <v>29182</v>
      </c>
    </row>
    <row r="13" spans="1:7" x14ac:dyDescent="0.35">
      <c r="A13" t="s">
        <v>390</v>
      </c>
      <c r="B13" t="s">
        <v>31</v>
      </c>
      <c r="C13" s="6">
        <v>8793</v>
      </c>
      <c r="D13" s="6">
        <v>8762</v>
      </c>
      <c r="E13" s="6">
        <v>8354</v>
      </c>
      <c r="F13" s="6">
        <v>7923</v>
      </c>
      <c r="G13" s="6">
        <v>7476</v>
      </c>
    </row>
    <row r="14" spans="1:7" x14ac:dyDescent="0.35">
      <c r="A14" t="s">
        <v>390</v>
      </c>
      <c r="B14" t="s">
        <v>33</v>
      </c>
      <c r="C14" s="6">
        <v>3257</v>
      </c>
      <c r="D14" s="6">
        <v>3515</v>
      </c>
      <c r="E14" s="6">
        <v>3602</v>
      </c>
      <c r="F14" s="6">
        <v>3911</v>
      </c>
      <c r="G14" s="6">
        <v>4043</v>
      </c>
    </row>
    <row r="15" spans="1:7" x14ac:dyDescent="0.35">
      <c r="A15" s="1" t="s">
        <v>390</v>
      </c>
      <c r="B15" s="1" t="s">
        <v>389</v>
      </c>
      <c r="C15" s="7">
        <v>97631</v>
      </c>
      <c r="D15" s="7">
        <v>98804</v>
      </c>
      <c r="E15" s="7">
        <v>96319</v>
      </c>
      <c r="F15" s="7">
        <v>94966</v>
      </c>
      <c r="G15" s="7">
        <v>90935</v>
      </c>
    </row>
    <row r="16" spans="1:7" x14ac:dyDescent="0.35">
      <c r="A16" t="s">
        <v>391</v>
      </c>
      <c r="B16" t="s">
        <v>46</v>
      </c>
      <c r="C16" s="8">
        <v>35.4</v>
      </c>
      <c r="D16" s="8">
        <v>39</v>
      </c>
      <c r="E16" s="8">
        <v>38.799999999999997</v>
      </c>
      <c r="F16" s="8">
        <v>41.5</v>
      </c>
      <c r="G16" s="8">
        <v>41.6</v>
      </c>
    </row>
    <row r="17" spans="1:7" x14ac:dyDescent="0.35">
      <c r="A17" t="s">
        <v>391</v>
      </c>
      <c r="B17" t="s">
        <v>183</v>
      </c>
      <c r="C17" s="8">
        <v>28.5</v>
      </c>
      <c r="D17" s="8">
        <v>29.1</v>
      </c>
      <c r="E17" s="8">
        <v>28.3</v>
      </c>
      <c r="F17" s="8">
        <v>27.8</v>
      </c>
      <c r="G17" s="8">
        <v>26.9</v>
      </c>
    </row>
    <row r="18" spans="1:7" x14ac:dyDescent="0.35">
      <c r="A18" t="s">
        <v>391</v>
      </c>
      <c r="B18" t="s">
        <v>388</v>
      </c>
      <c r="C18" s="8">
        <v>37.1</v>
      </c>
      <c r="D18" s="8">
        <v>36.1</v>
      </c>
      <c r="E18" s="8">
        <v>34.9</v>
      </c>
      <c r="F18" s="8">
        <v>34</v>
      </c>
      <c r="G18" s="8">
        <v>32.299999999999997</v>
      </c>
    </row>
    <row r="19" spans="1:7" x14ac:dyDescent="0.35">
      <c r="A19" t="s">
        <v>391</v>
      </c>
      <c r="B19" t="s">
        <v>31</v>
      </c>
      <c r="C19" s="8">
        <v>13.7</v>
      </c>
      <c r="D19" s="8">
        <v>13.4</v>
      </c>
      <c r="E19" s="8">
        <v>12.7</v>
      </c>
      <c r="F19" s="8">
        <v>12</v>
      </c>
      <c r="G19" s="8">
        <v>11.2</v>
      </c>
    </row>
    <row r="20" spans="1:7" x14ac:dyDescent="0.35">
      <c r="A20" t="s">
        <v>391</v>
      </c>
      <c r="B20" t="s">
        <v>33</v>
      </c>
      <c r="C20" s="8">
        <v>50.9</v>
      </c>
      <c r="D20" s="8">
        <v>52.8</v>
      </c>
      <c r="E20" s="8">
        <v>52</v>
      </c>
      <c r="F20" s="8">
        <v>54.4</v>
      </c>
      <c r="G20" s="8">
        <v>54.2</v>
      </c>
    </row>
    <row r="21" spans="1:7" x14ac:dyDescent="0.35">
      <c r="A21" s="1" t="s">
        <v>391</v>
      </c>
      <c r="B21" s="1" t="s">
        <v>389</v>
      </c>
      <c r="C21" s="9">
        <v>28.4</v>
      </c>
      <c r="D21" s="9">
        <v>28.5</v>
      </c>
      <c r="E21" s="9">
        <v>27.7</v>
      </c>
      <c r="F21" s="9">
        <v>27.2</v>
      </c>
      <c r="G21" s="9">
        <v>26.2</v>
      </c>
    </row>
    <row r="23" spans="1:7" x14ac:dyDescent="0.35">
      <c r="A23" t="s">
        <v>393</v>
      </c>
    </row>
    <row r="24" spans="1:7" x14ac:dyDescent="0.35">
      <c r="A24" t="s">
        <v>394</v>
      </c>
    </row>
    <row r="25" spans="1:7" x14ac:dyDescent="0.35">
      <c r="A25" t="s">
        <v>395</v>
      </c>
    </row>
    <row r="26" spans="1:7" x14ac:dyDescent="0.35">
      <c r="A26" t="s">
        <v>396</v>
      </c>
    </row>
    <row r="27" spans="1:7" x14ac:dyDescent="0.35">
      <c r="A27" t="s">
        <v>172</v>
      </c>
    </row>
    <row r="28" spans="1:7" x14ac:dyDescent="0.35">
      <c r="A28" t="s">
        <v>173</v>
      </c>
    </row>
    <row r="29" spans="1:7" x14ac:dyDescent="0.35">
      <c r="A29" t="s">
        <v>397</v>
      </c>
    </row>
  </sheetData>
  <pageMargins left="0.7" right="0.7" top="0.75" bottom="0.75" header="0.3" footer="0.3"/>
  <pageSetup paperSize="9"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42"/>
  <sheetViews>
    <sheetView workbookViewId="0"/>
  </sheetViews>
  <sheetFormatPr defaultColWidth="11.07421875" defaultRowHeight="15.5" x14ac:dyDescent="0.35"/>
  <cols>
    <col min="1" max="2" width="42.69140625" customWidth="1"/>
    <col min="3" max="4" width="18.69140625" customWidth="1"/>
  </cols>
  <sheetData>
    <row r="1" spans="1:4" x14ac:dyDescent="0.35">
      <c r="A1" s="1" t="s">
        <v>428</v>
      </c>
    </row>
    <row r="3" spans="1:4" ht="46.5" x14ac:dyDescent="0.35">
      <c r="A3" s="5" t="s">
        <v>14</v>
      </c>
      <c r="B3" s="5" t="s">
        <v>15</v>
      </c>
      <c r="C3" s="4" t="s">
        <v>398</v>
      </c>
      <c r="D3" s="4" t="s">
        <v>399</v>
      </c>
    </row>
    <row r="4" spans="1:4" x14ac:dyDescent="0.35">
      <c r="A4" t="s">
        <v>21</v>
      </c>
      <c r="B4" t="s">
        <v>22</v>
      </c>
      <c r="C4" s="6">
        <v>1512</v>
      </c>
      <c r="D4" s="6" t="s">
        <v>400</v>
      </c>
    </row>
    <row r="5" spans="1:4" x14ac:dyDescent="0.35">
      <c r="A5" t="s">
        <v>21</v>
      </c>
      <c r="B5" t="s">
        <v>23</v>
      </c>
      <c r="C5" s="6">
        <v>844</v>
      </c>
      <c r="D5" s="6" t="s">
        <v>401</v>
      </c>
    </row>
    <row r="6" spans="1:4" x14ac:dyDescent="0.35">
      <c r="A6" t="s">
        <v>21</v>
      </c>
      <c r="B6" t="s">
        <v>24</v>
      </c>
      <c r="C6" s="6">
        <v>34</v>
      </c>
      <c r="D6" s="6" t="s">
        <v>402</v>
      </c>
    </row>
    <row r="7" spans="1:4" x14ac:dyDescent="0.35">
      <c r="A7" s="1" t="s">
        <v>21</v>
      </c>
      <c r="B7" s="1" t="s">
        <v>25</v>
      </c>
      <c r="C7" s="7">
        <v>2390</v>
      </c>
      <c r="D7" s="7" t="s">
        <v>403</v>
      </c>
    </row>
    <row r="8" spans="1:4" x14ac:dyDescent="0.35">
      <c r="A8" t="s">
        <v>26</v>
      </c>
      <c r="B8" t="s">
        <v>22</v>
      </c>
      <c r="C8" s="6">
        <v>20265</v>
      </c>
      <c r="D8" s="6" t="s">
        <v>404</v>
      </c>
    </row>
    <row r="9" spans="1:4" x14ac:dyDescent="0.35">
      <c r="A9" t="s">
        <v>26</v>
      </c>
      <c r="B9" t="s">
        <v>27</v>
      </c>
      <c r="C9" s="6">
        <v>12</v>
      </c>
      <c r="D9" s="6" t="s">
        <v>405</v>
      </c>
    </row>
    <row r="10" spans="1:4" x14ac:dyDescent="0.35">
      <c r="A10" t="s">
        <v>26</v>
      </c>
      <c r="B10" t="s">
        <v>23</v>
      </c>
      <c r="C10" s="6">
        <v>22825</v>
      </c>
      <c r="D10" s="6" t="s">
        <v>406</v>
      </c>
    </row>
    <row r="11" spans="1:4" x14ac:dyDescent="0.35">
      <c r="A11" t="s">
        <v>26</v>
      </c>
      <c r="B11" t="s">
        <v>28</v>
      </c>
      <c r="C11" s="6">
        <v>1405</v>
      </c>
      <c r="D11" s="6" t="s">
        <v>407</v>
      </c>
    </row>
    <row r="12" spans="1:4" x14ac:dyDescent="0.35">
      <c r="A12" t="s">
        <v>26</v>
      </c>
      <c r="B12" t="s">
        <v>24</v>
      </c>
      <c r="C12" s="6">
        <v>1634</v>
      </c>
      <c r="D12" s="6" t="s">
        <v>408</v>
      </c>
    </row>
    <row r="13" spans="1:4" x14ac:dyDescent="0.35">
      <c r="A13" t="s">
        <v>26</v>
      </c>
      <c r="B13" t="s">
        <v>29</v>
      </c>
      <c r="C13" s="6">
        <v>1703</v>
      </c>
      <c r="D13" s="6" t="s">
        <v>361</v>
      </c>
    </row>
    <row r="14" spans="1:4" x14ac:dyDescent="0.35">
      <c r="A14" s="1" t="s">
        <v>26</v>
      </c>
      <c r="B14" s="1" t="s">
        <v>25</v>
      </c>
      <c r="C14" s="7">
        <v>47844</v>
      </c>
      <c r="D14" s="7" t="s">
        <v>409</v>
      </c>
    </row>
    <row r="15" spans="1:4" x14ac:dyDescent="0.35">
      <c r="A15" t="s">
        <v>30</v>
      </c>
      <c r="B15" t="s">
        <v>22</v>
      </c>
      <c r="C15" s="6">
        <v>9946</v>
      </c>
      <c r="D15" s="6" t="s">
        <v>410</v>
      </c>
    </row>
    <row r="16" spans="1:4" x14ac:dyDescent="0.35">
      <c r="A16" t="s">
        <v>30</v>
      </c>
      <c r="B16" t="s">
        <v>23</v>
      </c>
      <c r="C16" s="6">
        <v>13815</v>
      </c>
      <c r="D16" s="6" t="s">
        <v>411</v>
      </c>
    </row>
    <row r="17" spans="1:4" x14ac:dyDescent="0.35">
      <c r="A17" t="s">
        <v>30</v>
      </c>
      <c r="B17" t="s">
        <v>28</v>
      </c>
      <c r="C17" s="6">
        <v>552</v>
      </c>
      <c r="D17" s="6" t="s">
        <v>412</v>
      </c>
    </row>
    <row r="18" spans="1:4" x14ac:dyDescent="0.35">
      <c r="A18" t="s">
        <v>30</v>
      </c>
      <c r="B18" t="s">
        <v>24</v>
      </c>
      <c r="C18" s="6">
        <v>1596</v>
      </c>
      <c r="D18" s="6" t="s">
        <v>413</v>
      </c>
    </row>
    <row r="19" spans="1:4" x14ac:dyDescent="0.35">
      <c r="A19" t="s">
        <v>30</v>
      </c>
      <c r="B19" t="s">
        <v>29</v>
      </c>
      <c r="C19" s="6">
        <v>3273</v>
      </c>
      <c r="D19" s="6" t="s">
        <v>414</v>
      </c>
    </row>
    <row r="20" spans="1:4" x14ac:dyDescent="0.35">
      <c r="A20" s="1" t="s">
        <v>30</v>
      </c>
      <c r="B20" s="1" t="s">
        <v>25</v>
      </c>
      <c r="C20" s="7">
        <v>29182</v>
      </c>
      <c r="D20" s="7" t="s">
        <v>415</v>
      </c>
    </row>
    <row r="21" spans="1:4" x14ac:dyDescent="0.35">
      <c r="A21" t="s">
        <v>31</v>
      </c>
      <c r="B21" t="s">
        <v>22</v>
      </c>
      <c r="C21" s="6">
        <v>1353</v>
      </c>
      <c r="D21" s="6" t="s">
        <v>416</v>
      </c>
    </row>
    <row r="22" spans="1:4" x14ac:dyDescent="0.35">
      <c r="A22" t="s">
        <v>31</v>
      </c>
      <c r="B22" t="s">
        <v>27</v>
      </c>
      <c r="C22" s="6">
        <v>6123</v>
      </c>
      <c r="D22" s="6" t="s">
        <v>417</v>
      </c>
    </row>
    <row r="23" spans="1:4" x14ac:dyDescent="0.35">
      <c r="A23" s="1" t="s">
        <v>31</v>
      </c>
      <c r="B23" s="1" t="s">
        <v>25</v>
      </c>
      <c r="C23" s="7">
        <v>7476</v>
      </c>
      <c r="D23" s="7" t="s">
        <v>418</v>
      </c>
    </row>
    <row r="24" spans="1:4" x14ac:dyDescent="0.35">
      <c r="A24" s="1" t="s">
        <v>32</v>
      </c>
      <c r="B24" s="1" t="s">
        <v>25</v>
      </c>
      <c r="C24" s="7">
        <v>36658</v>
      </c>
      <c r="D24" s="7" t="s">
        <v>419</v>
      </c>
    </row>
    <row r="25" spans="1:4" x14ac:dyDescent="0.35">
      <c r="A25" t="s">
        <v>33</v>
      </c>
      <c r="B25" t="s">
        <v>22</v>
      </c>
      <c r="C25" s="6">
        <v>3741</v>
      </c>
      <c r="D25" s="6" t="s">
        <v>420</v>
      </c>
    </row>
    <row r="26" spans="1:4" x14ac:dyDescent="0.35">
      <c r="A26" t="s">
        <v>33</v>
      </c>
      <c r="B26" t="s">
        <v>23</v>
      </c>
      <c r="C26" s="6">
        <v>257</v>
      </c>
      <c r="D26" s="6" t="s">
        <v>421</v>
      </c>
    </row>
    <row r="27" spans="1:4" x14ac:dyDescent="0.35">
      <c r="A27" t="s">
        <v>33</v>
      </c>
      <c r="B27" t="s">
        <v>28</v>
      </c>
      <c r="C27" s="6">
        <v>45</v>
      </c>
      <c r="D27" s="6" t="s">
        <v>422</v>
      </c>
    </row>
    <row r="28" spans="1:4" x14ac:dyDescent="0.35">
      <c r="A28" s="1" t="s">
        <v>33</v>
      </c>
      <c r="B28" s="1" t="s">
        <v>25</v>
      </c>
      <c r="C28" s="7">
        <v>4043</v>
      </c>
      <c r="D28" s="7" t="s">
        <v>423</v>
      </c>
    </row>
    <row r="29" spans="1:4" x14ac:dyDescent="0.35">
      <c r="A29" t="s">
        <v>424</v>
      </c>
      <c r="B29" t="s">
        <v>22</v>
      </c>
      <c r="C29" s="6">
        <v>36817</v>
      </c>
      <c r="D29" s="6" t="s">
        <v>158</v>
      </c>
    </row>
    <row r="30" spans="1:4" x14ac:dyDescent="0.35">
      <c r="A30" t="s">
        <v>424</v>
      </c>
      <c r="B30" t="s">
        <v>27</v>
      </c>
      <c r="C30" s="6">
        <v>6135</v>
      </c>
      <c r="D30" s="6" t="s">
        <v>425</v>
      </c>
    </row>
    <row r="31" spans="1:4" x14ac:dyDescent="0.35">
      <c r="A31" t="s">
        <v>424</v>
      </c>
      <c r="B31" t="s">
        <v>23</v>
      </c>
      <c r="C31" s="6">
        <v>37741</v>
      </c>
      <c r="D31" s="6" t="s">
        <v>95</v>
      </c>
    </row>
    <row r="32" spans="1:4" x14ac:dyDescent="0.35">
      <c r="A32" t="s">
        <v>424</v>
      </c>
      <c r="B32" t="s">
        <v>28</v>
      </c>
      <c r="C32" s="6">
        <v>2002</v>
      </c>
      <c r="D32" s="6" t="s">
        <v>186</v>
      </c>
    </row>
    <row r="33" spans="1:4" x14ac:dyDescent="0.35">
      <c r="A33" t="s">
        <v>424</v>
      </c>
      <c r="B33" t="s">
        <v>24</v>
      </c>
      <c r="C33" s="6">
        <v>3264</v>
      </c>
      <c r="D33" s="6" t="s">
        <v>152</v>
      </c>
    </row>
    <row r="34" spans="1:4" x14ac:dyDescent="0.35">
      <c r="A34" t="s">
        <v>424</v>
      </c>
      <c r="B34" t="s">
        <v>29</v>
      </c>
      <c r="C34" s="6">
        <v>4976</v>
      </c>
      <c r="D34" s="6" t="s">
        <v>426</v>
      </c>
    </row>
    <row r="35" spans="1:4" x14ac:dyDescent="0.35">
      <c r="A35" s="1" t="s">
        <v>424</v>
      </c>
      <c r="B35" s="1" t="s">
        <v>25</v>
      </c>
      <c r="C35" s="7">
        <v>90935</v>
      </c>
      <c r="D35" s="7" t="s">
        <v>427</v>
      </c>
    </row>
    <row r="37" spans="1:4" x14ac:dyDescent="0.35">
      <c r="A37" t="s">
        <v>429</v>
      </c>
    </row>
    <row r="38" spans="1:4" x14ac:dyDescent="0.35">
      <c r="A38" t="s">
        <v>430</v>
      </c>
    </row>
    <row r="39" spans="1:4" x14ac:dyDescent="0.35">
      <c r="A39" t="s">
        <v>431</v>
      </c>
    </row>
    <row r="40" spans="1:4" x14ac:dyDescent="0.35">
      <c r="A40" t="s">
        <v>432</v>
      </c>
    </row>
    <row r="41" spans="1:4" x14ac:dyDescent="0.35">
      <c r="A41" t="s">
        <v>433</v>
      </c>
    </row>
    <row r="42" spans="1:4" x14ac:dyDescent="0.35">
      <c r="A42" t="s">
        <v>380</v>
      </c>
    </row>
  </sheetData>
  <pageMargins left="0.7" right="0.7" top="0.75" bottom="0.75" header="0.3" footer="0.3"/>
  <pageSetup paperSize="9"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43"/>
  <sheetViews>
    <sheetView workbookViewId="0"/>
  </sheetViews>
  <sheetFormatPr defaultColWidth="11.07421875" defaultRowHeight="15.5" x14ac:dyDescent="0.35"/>
  <cols>
    <col min="1" max="2" width="42.69140625" customWidth="1"/>
    <col min="3" max="4" width="22.69140625" customWidth="1"/>
    <col min="5" max="5" width="21.69140625" customWidth="1"/>
  </cols>
  <sheetData>
    <row r="1" spans="1:5" x14ac:dyDescent="0.35">
      <c r="A1" s="1" t="s">
        <v>490</v>
      </c>
    </row>
    <row r="3" spans="1:5" ht="62" x14ac:dyDescent="0.35">
      <c r="A3" s="5" t="s">
        <v>14</v>
      </c>
      <c r="B3" s="5" t="s">
        <v>15</v>
      </c>
      <c r="C3" s="4" t="s">
        <v>434</v>
      </c>
      <c r="D3" s="4" t="s">
        <v>435</v>
      </c>
      <c r="E3" s="4" t="s">
        <v>436</v>
      </c>
    </row>
    <row r="4" spans="1:5" x14ac:dyDescent="0.35">
      <c r="A4" t="s">
        <v>21</v>
      </c>
      <c r="B4" t="s">
        <v>22</v>
      </c>
      <c r="C4" s="6">
        <v>708</v>
      </c>
      <c r="D4" s="6" t="s">
        <v>89</v>
      </c>
      <c r="E4" s="6" t="s">
        <v>437</v>
      </c>
    </row>
    <row r="5" spans="1:5" x14ac:dyDescent="0.35">
      <c r="A5" t="s">
        <v>21</v>
      </c>
      <c r="B5" t="s">
        <v>23</v>
      </c>
      <c r="C5" s="6">
        <v>582</v>
      </c>
      <c r="D5" s="6" t="s">
        <v>185</v>
      </c>
      <c r="E5" s="6" t="s">
        <v>438</v>
      </c>
    </row>
    <row r="6" spans="1:5" x14ac:dyDescent="0.35">
      <c r="A6" t="s">
        <v>21</v>
      </c>
      <c r="B6" t="s">
        <v>24</v>
      </c>
      <c r="C6" s="6">
        <v>18</v>
      </c>
      <c r="D6" s="6" t="s">
        <v>57</v>
      </c>
      <c r="E6" s="6" t="s">
        <v>439</v>
      </c>
    </row>
    <row r="7" spans="1:5" x14ac:dyDescent="0.35">
      <c r="A7" s="1" t="s">
        <v>21</v>
      </c>
      <c r="B7" s="1" t="s">
        <v>25</v>
      </c>
      <c r="C7" s="7">
        <v>1308</v>
      </c>
      <c r="D7" s="7" t="s">
        <v>67</v>
      </c>
      <c r="E7" s="7" t="s">
        <v>440</v>
      </c>
    </row>
    <row r="8" spans="1:5" x14ac:dyDescent="0.35">
      <c r="A8" t="s">
        <v>26</v>
      </c>
      <c r="B8" t="s">
        <v>22</v>
      </c>
      <c r="C8" s="6">
        <v>15732</v>
      </c>
      <c r="D8" s="6" t="s">
        <v>441</v>
      </c>
      <c r="E8" s="6" t="s">
        <v>442</v>
      </c>
    </row>
    <row r="9" spans="1:5" x14ac:dyDescent="0.35">
      <c r="A9" t="s">
        <v>26</v>
      </c>
      <c r="B9" t="s">
        <v>27</v>
      </c>
      <c r="C9" s="6">
        <v>11</v>
      </c>
      <c r="D9" s="6" t="s">
        <v>443</v>
      </c>
      <c r="E9" s="6" t="s">
        <v>444</v>
      </c>
    </row>
    <row r="10" spans="1:5" x14ac:dyDescent="0.35">
      <c r="A10" t="s">
        <v>26</v>
      </c>
      <c r="B10" t="s">
        <v>23</v>
      </c>
      <c r="C10" s="6">
        <v>19530</v>
      </c>
      <c r="D10" s="6" t="s">
        <v>445</v>
      </c>
      <c r="E10" s="6" t="s">
        <v>446</v>
      </c>
    </row>
    <row r="11" spans="1:5" x14ac:dyDescent="0.35">
      <c r="A11" t="s">
        <v>26</v>
      </c>
      <c r="B11" t="s">
        <v>28</v>
      </c>
      <c r="C11" s="6">
        <v>1213</v>
      </c>
      <c r="D11" s="6" t="s">
        <v>447</v>
      </c>
      <c r="E11" s="6" t="s">
        <v>448</v>
      </c>
    </row>
    <row r="12" spans="1:5" x14ac:dyDescent="0.35">
      <c r="A12" t="s">
        <v>26</v>
      </c>
      <c r="B12" t="s">
        <v>24</v>
      </c>
      <c r="C12" s="6">
        <v>1279</v>
      </c>
      <c r="D12" s="6" t="s">
        <v>449</v>
      </c>
      <c r="E12" s="6" t="s">
        <v>450</v>
      </c>
    </row>
    <row r="13" spans="1:5" x14ac:dyDescent="0.35">
      <c r="A13" t="s">
        <v>26</v>
      </c>
      <c r="B13" t="s">
        <v>29</v>
      </c>
      <c r="C13" s="6">
        <v>1201</v>
      </c>
      <c r="D13" s="6" t="s">
        <v>78</v>
      </c>
      <c r="E13" s="6" t="s">
        <v>451</v>
      </c>
    </row>
    <row r="14" spans="1:5" x14ac:dyDescent="0.35">
      <c r="A14" s="1" t="s">
        <v>26</v>
      </c>
      <c r="B14" s="1" t="s">
        <v>25</v>
      </c>
      <c r="C14" s="7">
        <v>38966</v>
      </c>
      <c r="D14" s="7" t="s">
        <v>452</v>
      </c>
      <c r="E14" s="7" t="s">
        <v>453</v>
      </c>
    </row>
    <row r="15" spans="1:5" x14ac:dyDescent="0.35">
      <c r="A15" t="s">
        <v>30</v>
      </c>
      <c r="B15" t="s">
        <v>22</v>
      </c>
      <c r="C15" s="6">
        <v>7093</v>
      </c>
      <c r="D15" s="6" t="s">
        <v>86</v>
      </c>
      <c r="E15" s="6" t="s">
        <v>454</v>
      </c>
    </row>
    <row r="16" spans="1:5" x14ac:dyDescent="0.35">
      <c r="A16" t="s">
        <v>30</v>
      </c>
      <c r="B16" t="s">
        <v>23</v>
      </c>
      <c r="C16" s="6">
        <v>11222</v>
      </c>
      <c r="D16" s="6" t="s">
        <v>455</v>
      </c>
      <c r="E16" s="6" t="s">
        <v>456</v>
      </c>
    </row>
    <row r="17" spans="1:5" x14ac:dyDescent="0.35">
      <c r="A17" t="s">
        <v>30</v>
      </c>
      <c r="B17" t="s">
        <v>28</v>
      </c>
      <c r="C17" s="6">
        <v>588</v>
      </c>
      <c r="D17" s="6" t="s">
        <v>457</v>
      </c>
      <c r="E17" s="6" t="s">
        <v>458</v>
      </c>
    </row>
    <row r="18" spans="1:5" x14ac:dyDescent="0.35">
      <c r="A18" t="s">
        <v>30</v>
      </c>
      <c r="B18" t="s">
        <v>24</v>
      </c>
      <c r="C18" s="6">
        <v>1153</v>
      </c>
      <c r="D18" s="6" t="s">
        <v>459</v>
      </c>
      <c r="E18" s="6" t="s">
        <v>460</v>
      </c>
    </row>
    <row r="19" spans="1:5" x14ac:dyDescent="0.35">
      <c r="A19" t="s">
        <v>30</v>
      </c>
      <c r="B19" t="s">
        <v>29</v>
      </c>
      <c r="C19" s="6">
        <v>2703</v>
      </c>
      <c r="D19" s="6" t="s">
        <v>167</v>
      </c>
      <c r="E19" s="6" t="s">
        <v>461</v>
      </c>
    </row>
    <row r="20" spans="1:5" x14ac:dyDescent="0.35">
      <c r="A20" s="1" t="s">
        <v>30</v>
      </c>
      <c r="B20" s="1" t="s">
        <v>25</v>
      </c>
      <c r="C20" s="7">
        <v>22759</v>
      </c>
      <c r="D20" s="7" t="s">
        <v>462</v>
      </c>
      <c r="E20" s="7" t="s">
        <v>463</v>
      </c>
    </row>
    <row r="21" spans="1:5" x14ac:dyDescent="0.35">
      <c r="A21" t="s">
        <v>31</v>
      </c>
      <c r="B21" t="s">
        <v>22</v>
      </c>
      <c r="C21" s="6">
        <v>1021</v>
      </c>
      <c r="D21" s="6" t="s">
        <v>464</v>
      </c>
      <c r="E21" s="6" t="s">
        <v>465</v>
      </c>
    </row>
    <row r="22" spans="1:5" x14ac:dyDescent="0.35">
      <c r="A22" t="s">
        <v>31</v>
      </c>
      <c r="B22" t="s">
        <v>27</v>
      </c>
      <c r="C22" s="6">
        <v>4896</v>
      </c>
      <c r="D22" s="6" t="s">
        <v>464</v>
      </c>
      <c r="E22" s="6" t="s">
        <v>466</v>
      </c>
    </row>
    <row r="23" spans="1:5" x14ac:dyDescent="0.35">
      <c r="A23" s="1" t="s">
        <v>31</v>
      </c>
      <c r="B23" s="1" t="s">
        <v>25</v>
      </c>
      <c r="C23" s="7">
        <v>5917</v>
      </c>
      <c r="D23" s="7" t="s">
        <v>464</v>
      </c>
      <c r="E23" s="7" t="s">
        <v>467</v>
      </c>
    </row>
    <row r="24" spans="1:5" x14ac:dyDescent="0.35">
      <c r="A24" s="1" t="s">
        <v>32</v>
      </c>
      <c r="B24" s="1" t="s">
        <v>25</v>
      </c>
      <c r="C24" s="7">
        <v>28676</v>
      </c>
      <c r="D24" s="7" t="s">
        <v>468</v>
      </c>
      <c r="E24" s="7" t="s">
        <v>469</v>
      </c>
    </row>
    <row r="25" spans="1:5" x14ac:dyDescent="0.35">
      <c r="A25" t="s">
        <v>33</v>
      </c>
      <c r="B25" t="s">
        <v>22</v>
      </c>
      <c r="C25" s="6">
        <v>3058</v>
      </c>
      <c r="D25" s="6" t="s">
        <v>470</v>
      </c>
      <c r="E25" s="6" t="s">
        <v>471</v>
      </c>
    </row>
    <row r="26" spans="1:5" x14ac:dyDescent="0.35">
      <c r="A26" t="s">
        <v>33</v>
      </c>
      <c r="B26" t="s">
        <v>23</v>
      </c>
      <c r="C26" s="6">
        <v>234</v>
      </c>
      <c r="D26" s="6" t="s">
        <v>472</v>
      </c>
      <c r="E26" s="6" t="s">
        <v>473</v>
      </c>
    </row>
    <row r="27" spans="1:5" x14ac:dyDescent="0.35">
      <c r="A27" t="s">
        <v>33</v>
      </c>
      <c r="B27" t="s">
        <v>28</v>
      </c>
      <c r="C27" s="6">
        <v>45</v>
      </c>
      <c r="D27" s="6" t="s">
        <v>474</v>
      </c>
      <c r="E27" s="6" t="s">
        <v>51</v>
      </c>
    </row>
    <row r="28" spans="1:5" x14ac:dyDescent="0.35">
      <c r="A28" s="1" t="s">
        <v>33</v>
      </c>
      <c r="B28" s="1" t="s">
        <v>25</v>
      </c>
      <c r="C28" s="7">
        <v>3337</v>
      </c>
      <c r="D28" s="7" t="s">
        <v>475</v>
      </c>
      <c r="E28" s="7" t="s">
        <v>476</v>
      </c>
    </row>
    <row r="29" spans="1:5" x14ac:dyDescent="0.35">
      <c r="A29" t="s">
        <v>424</v>
      </c>
      <c r="B29" t="s">
        <v>22</v>
      </c>
      <c r="C29" s="6">
        <v>27612</v>
      </c>
      <c r="D29" s="6" t="s">
        <v>477</v>
      </c>
      <c r="E29" s="6" t="s">
        <v>478</v>
      </c>
    </row>
    <row r="30" spans="1:5" x14ac:dyDescent="0.35">
      <c r="A30" t="s">
        <v>424</v>
      </c>
      <c r="B30" t="s">
        <v>27</v>
      </c>
      <c r="C30" s="6">
        <v>4907</v>
      </c>
      <c r="D30" s="6" t="s">
        <v>479</v>
      </c>
      <c r="E30" s="6" t="s">
        <v>466</v>
      </c>
    </row>
    <row r="31" spans="1:5" x14ac:dyDescent="0.35">
      <c r="A31" t="s">
        <v>424</v>
      </c>
      <c r="B31" t="s">
        <v>23</v>
      </c>
      <c r="C31" s="6">
        <v>31568</v>
      </c>
      <c r="D31" s="6" t="s">
        <v>480</v>
      </c>
      <c r="E31" s="6" t="s">
        <v>481</v>
      </c>
    </row>
    <row r="32" spans="1:5" x14ac:dyDescent="0.35">
      <c r="A32" t="s">
        <v>424</v>
      </c>
      <c r="B32" t="s">
        <v>28</v>
      </c>
      <c r="C32" s="6">
        <v>1846</v>
      </c>
      <c r="D32" s="6" t="s">
        <v>482</v>
      </c>
      <c r="E32" s="6" t="s">
        <v>483</v>
      </c>
    </row>
    <row r="33" spans="1:5" x14ac:dyDescent="0.35">
      <c r="A33" t="s">
        <v>424</v>
      </c>
      <c r="B33" t="s">
        <v>24</v>
      </c>
      <c r="C33" s="6">
        <v>2450</v>
      </c>
      <c r="D33" s="6" t="s">
        <v>484</v>
      </c>
      <c r="E33" s="6" t="s">
        <v>485</v>
      </c>
    </row>
    <row r="34" spans="1:5" x14ac:dyDescent="0.35">
      <c r="A34" t="s">
        <v>424</v>
      </c>
      <c r="B34" t="s">
        <v>29</v>
      </c>
      <c r="C34" s="6">
        <v>3904</v>
      </c>
      <c r="D34" s="6" t="s">
        <v>486</v>
      </c>
      <c r="E34" s="6" t="s">
        <v>487</v>
      </c>
    </row>
    <row r="35" spans="1:5" x14ac:dyDescent="0.35">
      <c r="A35" s="1" t="s">
        <v>424</v>
      </c>
      <c r="B35" s="1" t="s">
        <v>25</v>
      </c>
      <c r="C35" s="7">
        <v>72287</v>
      </c>
      <c r="D35" s="7" t="s">
        <v>488</v>
      </c>
      <c r="E35" s="7" t="s">
        <v>489</v>
      </c>
    </row>
    <row r="37" spans="1:5" x14ac:dyDescent="0.35">
      <c r="A37" t="s">
        <v>491</v>
      </c>
    </row>
    <row r="38" spans="1:5" x14ac:dyDescent="0.35">
      <c r="A38" t="s">
        <v>492</v>
      </c>
    </row>
    <row r="39" spans="1:5" x14ac:dyDescent="0.35">
      <c r="A39" t="s">
        <v>493</v>
      </c>
    </row>
    <row r="40" spans="1:5" x14ac:dyDescent="0.35">
      <c r="A40" t="s">
        <v>494</v>
      </c>
    </row>
    <row r="41" spans="1:5" x14ac:dyDescent="0.35">
      <c r="A41" t="s">
        <v>39</v>
      </c>
    </row>
    <row r="42" spans="1:5" x14ac:dyDescent="0.35">
      <c r="A42" t="s">
        <v>379</v>
      </c>
    </row>
    <row r="43" spans="1:5" x14ac:dyDescent="0.35">
      <c r="A43" t="s">
        <v>380</v>
      </c>
    </row>
  </sheetData>
  <pageMargins left="0.7" right="0.7" top="0.75" bottom="0.75" header="0.3" footer="0.3"/>
  <pageSetup paperSize="9" orientation="portrait" horizontalDpi="300" verticalDpi="300"/>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Table of Contents</vt:lpstr>
      <vt:lpstr>Table 1</vt:lpstr>
      <vt:lpstr>Table 2</vt:lpstr>
      <vt:lpstr>Table 3</vt:lpstr>
      <vt:lpstr>Table 4</vt:lpstr>
      <vt:lpstr>Table 5</vt:lpstr>
      <vt:lpstr>Table 6</vt:lpstr>
      <vt:lpstr>Table 7</vt:lpstr>
      <vt:lpstr>Table 8</vt:lpstr>
      <vt:lpstr>Table 9</vt:lpstr>
      <vt:lpstr>Table 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outputs/School Meals Tables for2024/25.xlsx</dc:title>
  <dc:creator>DE</dc:creator>
  <cp:lastModifiedBy>McNally, Michele</cp:lastModifiedBy>
  <dcterms:created xsi:type="dcterms:W3CDTF">2026-04-08T12:32:29Z</dcterms:created>
  <dcterms:modified xsi:type="dcterms:W3CDTF">2026-04-08T14:56:32Z</dcterms:modified>
</cp:coreProperties>
</file>