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icsonline.sharepoint.com/sites/TM-PRJ-DE-ModernLanguages/Shared Documents/General/6. Final papers submitted to TAC/"/>
    </mc:Choice>
  </mc:AlternateContent>
  <xr:revisionPtr revIDLastSave="1246" documentId="8_{A07C667A-FBE3-45BD-A6E4-B4A8403AA253}" xr6:coauthVersionLast="47" xr6:coauthVersionMax="47" xr10:uidLastSave="{BB8B8E87-2405-4FF2-9DBE-1C386F835CBB}"/>
  <bookViews>
    <workbookView xWindow="-108" yWindow="-108" windowWidth="23256" windowHeight="12456" xr2:uid="{00000000-000D-0000-FFFF-FFFF00000000}"/>
  </bookViews>
  <sheets>
    <sheet name="Spanish KS3 Phonics" sheetId="1" r:id="rId1"/>
    <sheet name="Spanish KS3 Vocab-by frequency" sheetId="4" r:id="rId2"/>
    <sheet name="Spanish KS3 Vocab-alphabetical" sheetId="6" r:id="rId3"/>
    <sheet name="Spanish KS3 Vocab-by PoS" sheetId="7" r:id="rId4"/>
    <sheet name="Spanish KS3 Vocab-by theme" sheetId="8" r:id="rId5"/>
    <sheet name="Spanish KS3 Grammar" sheetId="3" r:id="rId6"/>
  </sheets>
  <externalReferences>
    <externalReference r:id="rId7"/>
    <externalReference r:id="rId8"/>
    <externalReference r:id="rId9"/>
    <externalReference r:id="rId10"/>
  </externalReferences>
  <definedNames>
    <definedName name="_xlnm._FilterDatabase" localSheetId="2" hidden="1">'Spanish KS3 Vocab-alphabetical'!$A$1:$G$801</definedName>
    <definedName name="_xlnm._FilterDatabase" localSheetId="1" hidden="1">'Spanish KS3 Vocab-by frequency'!$A$1:$G$801</definedName>
    <definedName name="_xlnm._FilterDatabase" localSheetId="3" hidden="1">'Spanish KS3 Vocab-by PoS'!$A$1:$G$801</definedName>
    <definedName name="_xlnm._FilterDatabase" localSheetId="4" hidden="1">'Spanish KS3 Vocab-by theme'!$A$1:$G$801</definedName>
    <definedName name="carte" localSheetId="5">#REF!</definedName>
    <definedName name="carte" localSheetId="2">#REF!</definedName>
    <definedName name="carte" localSheetId="1">#REF!</definedName>
    <definedName name="carte" localSheetId="3">#REF!</definedName>
    <definedName name="carte" localSheetId="4">#REF!</definedName>
    <definedName name="carte">#REF!</definedName>
    <definedName name="carte2" localSheetId="2">#REF!</definedName>
    <definedName name="carte2" localSheetId="1">#REF!</definedName>
    <definedName name="carte2" localSheetId="3">#REF!</definedName>
    <definedName name="carte2" localSheetId="4">#REF!</definedName>
    <definedName name="carte2">#REF!</definedName>
    <definedName name="ColumnToSearch" localSheetId="2">#REF!</definedName>
    <definedName name="ColumnToSearch" localSheetId="1">#REF!</definedName>
    <definedName name="ColumnToSearch" localSheetId="3">#REF!</definedName>
    <definedName name="ColumnToSearch" localSheetId="4">#REF!</definedName>
    <definedName name="ColumnToSearch">#REF!</definedName>
    <definedName name="na" localSheetId="5">#REF!</definedName>
    <definedName name="na" localSheetId="2">#REF!</definedName>
    <definedName name="na" localSheetId="1">#REF!</definedName>
    <definedName name="na" localSheetId="3">#REF!</definedName>
    <definedName name="na" localSheetId="4">#REF!</definedName>
    <definedName name="na">#REF!</definedName>
    <definedName name="na_array" localSheetId="5">#REF!</definedName>
    <definedName name="na_array" localSheetId="2">#REF!</definedName>
    <definedName name="na_array" localSheetId="1">#REF!</definedName>
    <definedName name="na_array" localSheetId="3">#REF!</definedName>
    <definedName name="na_array" localSheetId="4">#REF!</definedName>
    <definedName name="na_array">#REF!</definedName>
    <definedName name="na_array2" localSheetId="2">'[1]Y7 NCELP vocabulary list'!$A:$A+#REF!+'[1]Y9 NCELP vocabulary list'!$A:$A</definedName>
    <definedName name="na_array2" localSheetId="1">'[1]Y7 NCELP vocabulary list'!$A:$A+#REF!+'[1]Y9 NCELP vocabulary list'!$A:$A</definedName>
    <definedName name="na_array2" localSheetId="3">'[1]Y7 NCELP vocabulary list'!$A:$A+#REF!+'[1]Y9 NCELP vocabulary list'!$A:$A</definedName>
    <definedName name="na_array2" localSheetId="4">'[1]Y7 NCELP vocabulary list'!$A:$A+#REF!+'[1]Y9 NCELP vocabulary list'!$A:$A</definedName>
    <definedName name="na_array2">'[1]Y7 NCELP vocabulary list'!$A:$A+#REF!+'[1]Y9 NCELP vocabulary list'!$A:$A</definedName>
    <definedName name="na_include" localSheetId="5">#REF!</definedName>
    <definedName name="na_include" localSheetId="2">#REF!</definedName>
    <definedName name="na_include" localSheetId="1">#REF!</definedName>
    <definedName name="na_include" localSheetId="3">#REF!</definedName>
    <definedName name="na_include" localSheetId="4">#REF!</definedName>
    <definedName name="na_include">#REF!</definedName>
    <definedName name="na_include2" localSheetId="2">'[1]Y7 NCELP vocabulary list'!$E:$E+#REF!+'[1]Y9 NCELP vocabulary list'!$E:$E</definedName>
    <definedName name="na_include2" localSheetId="1">'[1]Y7 NCELP vocabulary list'!$E:$E+#REF!+'[1]Y9 NCELP vocabulary list'!$E:$E</definedName>
    <definedName name="na_include2" localSheetId="3">'[1]Y7 NCELP vocabulary list'!$E:$E+#REF!+'[1]Y9 NCELP vocabulary list'!$E:$E</definedName>
    <definedName name="na_include2" localSheetId="4">'[1]Y7 NCELP vocabulary list'!$E:$E+#REF!+'[1]Y9 NCELP vocabulary list'!$E:$E</definedName>
    <definedName name="na_include2">'[1]Y7 NCELP vocabulary list'!$E:$E+#REF!+'[1]Y9 NCELP vocabulary list'!$E:$E</definedName>
    <definedName name="p" localSheetId="5">#REF!</definedName>
    <definedName name="p" localSheetId="2">#REF!</definedName>
    <definedName name="p" localSheetId="1">#REF!</definedName>
    <definedName name="p" localSheetId="3">#REF!</definedName>
    <definedName name="p" localSheetId="4">#REF!</definedName>
    <definedName name="p">#REF!</definedName>
    <definedName name="popopo" localSheetId="5">#REF!</definedName>
    <definedName name="popopo" localSheetId="2">#REF!</definedName>
    <definedName name="popopo" localSheetId="1">#REF!</definedName>
    <definedName name="popopo" localSheetId="3">#REF!</definedName>
    <definedName name="popopo" localSheetId="4">#REF!</definedName>
    <definedName name="popopo">#REF!</definedName>
    <definedName name="ra" localSheetId="5">#REF!</definedName>
    <definedName name="ra" localSheetId="2">#REF!</definedName>
    <definedName name="ra" localSheetId="1">#REF!</definedName>
    <definedName name="ra" localSheetId="3">#REF!</definedName>
    <definedName name="ra" localSheetId="4">#REF!</definedName>
    <definedName name="ra">#REF!</definedName>
    <definedName name="y7_headword">'[2]Y7 NCELP vocabulary list'!$F:$F</definedName>
    <definedName name="y8_headword">'[2]Y8 NCELP vocabulary list'!$F:$F</definedName>
    <definedName name="y9_headword">'[2]Y9 NCELP vocabulary list'!$F:$F</definedName>
    <definedName name="Year7" localSheetId="5">[3]Yr789!$G$2:$K$428</definedName>
    <definedName name="Year7">[4]Yr789!$G$2:$K$428</definedName>
    <definedName name="Year8" localSheetId="5">[3]Yr789!$G$429:$L$804</definedName>
    <definedName name="Year8">[4]Yr789!$G$429:$L$804</definedName>
    <definedName name="Year9" localSheetId="5">[3]Yr789!$G$805:$L$1072</definedName>
    <definedName name="Year9">[4]Yr789!$G$805:$L$1072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GVB+U1/R/S35vndFbnH5KmqyXwltn8qF74p9MJG8ppE="/>
    </ext>
  </extLst>
</workbook>
</file>

<file path=xl/calcChain.xml><?xml version="1.0" encoding="utf-8"?>
<calcChain xmlns="http://schemas.openxmlformats.org/spreadsheetml/2006/main">
  <c r="E826" i="8" l="1"/>
  <c r="E825" i="8"/>
  <c r="E824" i="8"/>
  <c r="E823" i="8"/>
  <c r="E822" i="8"/>
  <c r="E821" i="8"/>
  <c r="E820" i="8"/>
  <c r="E819" i="8"/>
  <c r="E817" i="8"/>
  <c r="E816" i="8"/>
  <c r="E815" i="8"/>
  <c r="E814" i="8"/>
  <c r="E813" i="8"/>
  <c r="E812" i="8"/>
  <c r="E811" i="8"/>
  <c r="E810" i="8"/>
  <c r="E809" i="8"/>
  <c r="E807" i="8"/>
  <c r="E806" i="8"/>
  <c r="E808" i="8" s="1"/>
  <c r="E805" i="8"/>
  <c r="E826" i="7"/>
  <c r="E825" i="7"/>
  <c r="E824" i="7"/>
  <c r="E823" i="7"/>
  <c r="E822" i="7"/>
  <c r="E821" i="7"/>
  <c r="E820" i="7"/>
  <c r="E819" i="7"/>
  <c r="E817" i="7"/>
  <c r="E816" i="7"/>
  <c r="E815" i="7"/>
  <c r="E814" i="7"/>
  <c r="E813" i="7"/>
  <c r="E812" i="7"/>
  <c r="E811" i="7"/>
  <c r="E810" i="7"/>
  <c r="E809" i="7"/>
  <c r="E807" i="7"/>
  <c r="E806" i="7"/>
  <c r="E805" i="7"/>
  <c r="E826" i="6"/>
  <c r="E825" i="6"/>
  <c r="E824" i="6"/>
  <c r="E823" i="6"/>
  <c r="E822" i="6"/>
  <c r="E821" i="6"/>
  <c r="E820" i="6"/>
  <c r="E819" i="6"/>
  <c r="E817" i="6"/>
  <c r="E816" i="6"/>
  <c r="E815" i="6"/>
  <c r="E814" i="6"/>
  <c r="E813" i="6"/>
  <c r="E812" i="6"/>
  <c r="E811" i="6"/>
  <c r="E810" i="6"/>
  <c r="E809" i="6"/>
  <c r="E807" i="6"/>
  <c r="E806" i="6"/>
  <c r="E805" i="6"/>
  <c r="E818" i="7" l="1"/>
  <c r="E827" i="7" s="1"/>
  <c r="E808" i="7"/>
  <c r="E808" i="6"/>
  <c r="E818" i="6"/>
  <c r="E827" i="6" s="1"/>
  <c r="E818" i="8"/>
  <c r="E827" i="8" s="1"/>
  <c r="E826" i="4" l="1"/>
  <c r="E825" i="4"/>
  <c r="E824" i="4"/>
  <c r="E823" i="4"/>
  <c r="E822" i="4"/>
  <c r="E821" i="4"/>
  <c r="E820" i="4"/>
  <c r="E819" i="4"/>
  <c r="E817" i="4"/>
  <c r="E816" i="4"/>
  <c r="E815" i="4"/>
  <c r="E814" i="4"/>
  <c r="E813" i="4"/>
  <c r="E812" i="4"/>
  <c r="E811" i="4"/>
  <c r="E810" i="4"/>
  <c r="E809" i="4"/>
  <c r="E807" i="4"/>
  <c r="E806" i="4"/>
  <c r="E805" i="4"/>
  <c r="E808" i="4" l="1"/>
  <c r="E818" i="4"/>
  <c r="E827" i="4" s="1"/>
</calcChain>
</file>

<file path=xl/sharedStrings.xml><?xml version="1.0" encoding="utf-8"?>
<sst xmlns="http://schemas.openxmlformats.org/spreadsheetml/2006/main" count="17351" uniqueCount="1999">
  <si>
    <t>Spanish sound-symbol correspondences (SSC)</t>
  </si>
  <si>
    <t>Source word</t>
  </si>
  <si>
    <t>English meaning</t>
  </si>
  <si>
    <t>frequency</t>
  </si>
  <si>
    <t>Cluster word 1</t>
  </si>
  <si>
    <t>Cluster word 2</t>
  </si>
  <si>
    <t>Cluster word 3</t>
  </si>
  <si>
    <t>Cluster word 4</t>
  </si>
  <si>
    <t>[a]</t>
  </si>
  <si>
    <t>alto</t>
  </si>
  <si>
    <t>tall</t>
  </si>
  <si>
    <t>casa</t>
  </si>
  <si>
    <t>house</t>
  </si>
  <si>
    <t>cama</t>
  </si>
  <si>
    <t>bed</t>
  </si>
  <si>
    <t>amar</t>
  </si>
  <si>
    <t>to love</t>
  </si>
  <si>
    <t>nada</t>
  </si>
  <si>
    <t>nothing</t>
  </si>
  <si>
    <t>[o]</t>
  </si>
  <si>
    <t>dos</t>
  </si>
  <si>
    <t>two</t>
  </si>
  <si>
    <t>yo</t>
  </si>
  <si>
    <t>I</t>
  </si>
  <si>
    <t>con</t>
  </si>
  <si>
    <t>with</t>
  </si>
  <si>
    <t>olvidar</t>
  </si>
  <si>
    <t>to forget, forgetting</t>
  </si>
  <si>
    <t>poco</t>
  </si>
  <si>
    <t>little</t>
  </si>
  <si>
    <t>[e]</t>
  </si>
  <si>
    <t>elefante</t>
  </si>
  <si>
    <t>elephant</t>
  </si>
  <si>
    <t>n/a</t>
  </si>
  <si>
    <t>tener</t>
  </si>
  <si>
    <t>to have, having</t>
  </si>
  <si>
    <t>papel</t>
  </si>
  <si>
    <t>paper</t>
  </si>
  <si>
    <t>en</t>
  </si>
  <si>
    <t>in</t>
  </si>
  <si>
    <t>estar</t>
  </si>
  <si>
    <t>to be, being</t>
  </si>
  <si>
    <t>[i]</t>
  </si>
  <si>
    <t>idea</t>
  </si>
  <si>
    <t>lista</t>
  </si>
  <si>
    <t>list</t>
  </si>
  <si>
    <t>primero</t>
  </si>
  <si>
    <t>first</t>
  </si>
  <si>
    <t>interesante</t>
  </si>
  <si>
    <t>interesting</t>
  </si>
  <si>
    <t>ir</t>
  </si>
  <si>
    <t>to go, going</t>
  </si>
  <si>
    <t>[u]</t>
  </si>
  <si>
    <t>universo</t>
  </si>
  <si>
    <t>universe</t>
  </si>
  <si>
    <t>un</t>
  </si>
  <si>
    <t>one/a</t>
  </si>
  <si>
    <t>mundo</t>
  </si>
  <si>
    <t>world</t>
  </si>
  <si>
    <t>nunca</t>
  </si>
  <si>
    <t>never</t>
  </si>
  <si>
    <t>lugar</t>
  </si>
  <si>
    <t>place</t>
  </si>
  <si>
    <t>[ll]</t>
  </si>
  <si>
    <t>llamar</t>
  </si>
  <si>
    <t>to call</t>
  </si>
  <si>
    <t>ella</t>
  </si>
  <si>
    <t>she</t>
  </si>
  <si>
    <t>amarillo</t>
  </si>
  <si>
    <t>yellow</t>
  </si>
  <si>
    <t>llegar</t>
  </si>
  <si>
    <t>to arrive, arriving</t>
  </si>
  <si>
    <t>llave</t>
  </si>
  <si>
    <t>key</t>
  </si>
  <si>
    <t>[l]</t>
  </si>
  <si>
    <t>libro</t>
  </si>
  <si>
    <t>book</t>
  </si>
  <si>
    <t>luz</t>
  </si>
  <si>
    <t>light</t>
  </si>
  <si>
    <t>salir</t>
  </si>
  <si>
    <t>to leave, leaving</t>
  </si>
  <si>
    <t>palabra</t>
  </si>
  <si>
    <t>word</t>
  </si>
  <si>
    <t>luego</t>
  </si>
  <si>
    <t>then</t>
  </si>
  <si>
    <t>[ch]</t>
  </si>
  <si>
    <t>noche</t>
  </si>
  <si>
    <t>night</t>
  </si>
  <si>
    <t>chocolate</t>
  </si>
  <si>
    <t>leche</t>
  </si>
  <si>
    <t>milk</t>
  </si>
  <si>
    <t>escuchar</t>
  </si>
  <si>
    <t>to listen, listening</t>
  </si>
  <si>
    <t>chino</t>
  </si>
  <si>
    <t>Chinese</t>
  </si>
  <si>
    <t>[ca]</t>
  </si>
  <si>
    <t>cantar</t>
  </si>
  <si>
    <t>to sing, singing</t>
  </si>
  <si>
    <t>calle</t>
  </si>
  <si>
    <t>street, road</t>
  </si>
  <si>
    <t>[co]</t>
  </si>
  <si>
    <t>comer</t>
  </si>
  <si>
    <t>to eat, eating</t>
  </si>
  <si>
    <t>coche</t>
  </si>
  <si>
    <t>car</t>
  </si>
  <si>
    <t>contar</t>
  </si>
  <si>
    <t>to count, counting</t>
  </si>
  <si>
    <t>[cu]</t>
  </si>
  <si>
    <t>cultura</t>
  </si>
  <si>
    <t>culture</t>
  </si>
  <si>
    <t>documento</t>
  </si>
  <si>
    <t>document</t>
  </si>
  <si>
    <t>cucaracha</t>
  </si>
  <si>
    <t>cockroach</t>
  </si>
  <si>
    <t>[cu] + vowel</t>
  </si>
  <si>
    <t>cuatro</t>
  </si>
  <si>
    <t>four</t>
  </si>
  <si>
    <t>escuela</t>
  </si>
  <si>
    <t>school</t>
  </si>
  <si>
    <t>cuidar</t>
  </si>
  <si>
    <t>to look after</t>
  </si>
  <si>
    <t>[ce]</t>
  </si>
  <si>
    <t>centro</t>
  </si>
  <si>
    <t>centre</t>
  </si>
  <si>
    <t>doce</t>
  </si>
  <si>
    <t>dulce</t>
  </si>
  <si>
    <t>sweet</t>
  </si>
  <si>
    <t>cerca</t>
  </si>
  <si>
    <t>near</t>
  </si>
  <si>
    <t>celebrar</t>
  </si>
  <si>
    <t>to celebrate</t>
  </si>
  <si>
    <t>[ci]</t>
  </si>
  <si>
    <t>decir</t>
  </si>
  <si>
    <t>to say, tell</t>
  </si>
  <si>
    <t>cinco</t>
  </si>
  <si>
    <t>cocina</t>
  </si>
  <si>
    <t>kitchen</t>
  </si>
  <si>
    <t>ciencias</t>
  </si>
  <si>
    <t>sciences</t>
  </si>
  <si>
    <t>diciembre</t>
  </si>
  <si>
    <t>december</t>
  </si>
  <si>
    <t>[z]</t>
  </si>
  <si>
    <t>zapato</t>
  </si>
  <si>
    <t>shoe</t>
  </si>
  <si>
    <t>cabeza</t>
  </si>
  <si>
    <t>head</t>
  </si>
  <si>
    <t>diez</t>
  </si>
  <si>
    <t>empezar</t>
  </si>
  <si>
    <t>to start, begin</t>
  </si>
  <si>
    <t>voz</t>
  </si>
  <si>
    <t>voice</t>
  </si>
  <si>
    <t>[que]</t>
  </si>
  <si>
    <t>¿por qué?</t>
  </si>
  <si>
    <t>why?</t>
  </si>
  <si>
    <t>parque</t>
  </si>
  <si>
    <t>park</t>
  </si>
  <si>
    <t>pequeño</t>
  </si>
  <si>
    <t>small</t>
  </si>
  <si>
    <t>porque</t>
  </si>
  <si>
    <t>because</t>
  </si>
  <si>
    <t>quedar</t>
  </si>
  <si>
    <t>to meet up, stay</t>
  </si>
  <si>
    <t>[qui]</t>
  </si>
  <si>
    <t>equipo</t>
  </si>
  <si>
    <t>team</t>
  </si>
  <si>
    <t>quince</t>
  </si>
  <si>
    <t>¿quién?</t>
  </si>
  <si>
    <t>who?</t>
  </si>
  <si>
    <t>quiero</t>
  </si>
  <si>
    <t>I want</t>
  </si>
  <si>
    <t>tranquilo</t>
  </si>
  <si>
    <t>calm</t>
  </si>
  <si>
    <t>[ga]</t>
  </si>
  <si>
    <t>ganar</t>
  </si>
  <si>
    <t>to win, winning</t>
  </si>
  <si>
    <t>gato</t>
  </si>
  <si>
    <t>cat</t>
  </si>
  <si>
    <t>regalo</t>
  </si>
  <si>
    <t>present</t>
  </si>
  <si>
    <t>[go]</t>
  </si>
  <si>
    <t>domingo</t>
  </si>
  <si>
    <t>Sunday</t>
  </si>
  <si>
    <t>algo</t>
  </si>
  <si>
    <t>something</t>
  </si>
  <si>
    <t>largo</t>
  </si>
  <si>
    <t>long</t>
  </si>
  <si>
    <t>[gu]</t>
  </si>
  <si>
    <t>preguntar</t>
  </si>
  <si>
    <t>to ask, asking</t>
  </si>
  <si>
    <t>segundo</t>
  </si>
  <si>
    <t>second</t>
  </si>
  <si>
    <t>¡mucho gusto!</t>
  </si>
  <si>
    <t>pleased to meet you!</t>
  </si>
  <si>
    <t>[ge]</t>
  </si>
  <si>
    <t>gente</t>
  </si>
  <si>
    <t>people</t>
  </si>
  <si>
    <t>argentino</t>
  </si>
  <si>
    <t>Argentinian</t>
  </si>
  <si>
    <t>imagen</t>
  </si>
  <si>
    <t>image</t>
  </si>
  <si>
    <t>generalmente</t>
  </si>
  <si>
    <t>generally</t>
  </si>
  <si>
    <t>recoger</t>
  </si>
  <si>
    <t>to pick up</t>
  </si>
  <si>
    <t>[gi]</t>
  </si>
  <si>
    <t>imaginar</t>
  </si>
  <si>
    <t>to imagine</t>
  </si>
  <si>
    <t>página</t>
  </si>
  <si>
    <t>page</t>
  </si>
  <si>
    <t>colegio</t>
  </si>
  <si>
    <t>elegir</t>
  </si>
  <si>
    <t>to choose, choosing</t>
  </si>
  <si>
    <t>religión</t>
  </si>
  <si>
    <t>religion</t>
  </si>
  <si>
    <t>[gue]</t>
  </si>
  <si>
    <t>juguete</t>
  </si>
  <si>
    <t>toy</t>
  </si>
  <si>
    <t>hamburguesa</t>
  </si>
  <si>
    <t>hamburger</t>
  </si>
  <si>
    <t>hoguera</t>
  </si>
  <si>
    <t>bonfire</t>
  </si>
  <si>
    <t>sigue</t>
  </si>
  <si>
    <t>she, he follows</t>
  </si>
  <si>
    <t>guerra</t>
  </si>
  <si>
    <t>war</t>
  </si>
  <si>
    <t>[gui]</t>
  </si>
  <si>
    <t>guitarra</t>
  </si>
  <si>
    <t>guitar</t>
  </si>
  <si>
    <t>seguir</t>
  </si>
  <si>
    <t>to follow, following</t>
  </si>
  <si>
    <t>alguien</t>
  </si>
  <si>
    <t>someone</t>
  </si>
  <si>
    <t>[j]</t>
  </si>
  <si>
    <t>ojo</t>
  </si>
  <si>
    <t>eye</t>
  </si>
  <si>
    <t>rojo</t>
  </si>
  <si>
    <t>red</t>
  </si>
  <si>
    <t>pájaro</t>
  </si>
  <si>
    <t>bird</t>
  </si>
  <si>
    <t>dejar</t>
  </si>
  <si>
    <t>julio</t>
  </si>
  <si>
    <t>July</t>
  </si>
  <si>
    <t>[ñ]</t>
  </si>
  <si>
    <t>español</t>
  </si>
  <si>
    <t>Spanish</t>
  </si>
  <si>
    <t>mañana</t>
  </si>
  <si>
    <t>morning</t>
  </si>
  <si>
    <t>montaña</t>
  </si>
  <si>
    <t>mountain</t>
  </si>
  <si>
    <t>niña</t>
  </si>
  <si>
    <t>girl</t>
  </si>
  <si>
    <t>año</t>
  </si>
  <si>
    <t>year</t>
  </si>
  <si>
    <t>[n]</t>
  </si>
  <si>
    <t>mano</t>
  </si>
  <si>
    <t>hand</t>
  </si>
  <si>
    <t>nosotros</t>
  </si>
  <si>
    <t>we</t>
  </si>
  <si>
    <t>poner</t>
  </si>
  <si>
    <t>to put, putting</t>
  </si>
  <si>
    <t>[v]</t>
  </si>
  <si>
    <t>ver</t>
  </si>
  <si>
    <t>to see, seeing</t>
  </si>
  <si>
    <t>verdad</t>
  </si>
  <si>
    <t>true, correct</t>
  </si>
  <si>
    <t>verde</t>
  </si>
  <si>
    <t>green</t>
  </si>
  <si>
    <t>joven</t>
  </si>
  <si>
    <t>young</t>
  </si>
  <si>
    <t>vivir</t>
  </si>
  <si>
    <t>to live, living</t>
  </si>
  <si>
    <t>[b]</t>
  </si>
  <si>
    <t>to celebrate, celebrating</t>
  </si>
  <si>
    <t>abuela</t>
  </si>
  <si>
    <t>grandma</t>
  </si>
  <si>
    <t>bolsa</t>
  </si>
  <si>
    <t>bag</t>
  </si>
  <si>
    <t>bonito</t>
  </si>
  <si>
    <t>pretty</t>
  </si>
  <si>
    <t>saber</t>
  </si>
  <si>
    <t>to know, knowing</t>
  </si>
  <si>
    <t>[-r-] [-r]</t>
  </si>
  <si>
    <t>pero</t>
  </si>
  <si>
    <t>but</t>
  </si>
  <si>
    <t>abrir</t>
  </si>
  <si>
    <t>to open, opening</t>
  </si>
  <si>
    <t>Francia</t>
  </si>
  <si>
    <t>France</t>
  </si>
  <si>
    <t>caro</t>
  </si>
  <si>
    <t>expensive</t>
  </si>
  <si>
    <t>parar</t>
  </si>
  <si>
    <t>to stop, stopping</t>
  </si>
  <si>
    <t>[rr] [r-] [-r-]*</t>
  </si>
  <si>
    <t>perro</t>
  </si>
  <si>
    <t>dog</t>
  </si>
  <si>
    <t>correr</t>
  </si>
  <si>
    <t>to run, running</t>
  </si>
  <si>
    <t>correo</t>
  </si>
  <si>
    <t>mail</t>
  </si>
  <si>
    <t>barrio</t>
  </si>
  <si>
    <t>neighbourhood</t>
  </si>
  <si>
    <t>cerrar</t>
  </si>
  <si>
    <t>to close, shut</t>
  </si>
  <si>
    <t>silent h</t>
  </si>
  <si>
    <t>hablar</t>
  </si>
  <si>
    <t>to speak, speaking</t>
  </si>
  <si>
    <t>helado</t>
  </si>
  <si>
    <t>ice-cream</t>
  </si>
  <si>
    <t>hospital</t>
  </si>
  <si>
    <t>hacer</t>
  </si>
  <si>
    <t>to do, make</t>
  </si>
  <si>
    <t>hasta luego</t>
  </si>
  <si>
    <t>bye</t>
  </si>
  <si>
    <t>* word initial [r-] and [-r-] following consonants n, l or s is the same SSC as [rr].</t>
  </si>
  <si>
    <t>Example for this: rico [938] sonreír [978].</t>
  </si>
  <si>
    <t>Rank frequency</t>
  </si>
  <si>
    <t>Part of speech</t>
  </si>
  <si>
    <t>Headword</t>
  </si>
  <si>
    <t>English equivalent</t>
  </si>
  <si>
    <t>Word category</t>
  </si>
  <si>
    <t>det</t>
  </si>
  <si>
    <t>el</t>
  </si>
  <si>
    <t>the (m)</t>
  </si>
  <si>
    <t>within 2000</t>
  </si>
  <si>
    <t>la*</t>
  </si>
  <si>
    <t>the (f)</t>
  </si>
  <si>
    <t>las*</t>
  </si>
  <si>
    <t>the (fpl)</t>
  </si>
  <si>
    <t>los*</t>
  </si>
  <si>
    <t>the (mpl)</t>
  </si>
  <si>
    <t>prep</t>
  </si>
  <si>
    <t>de</t>
  </si>
  <si>
    <t>of, from</t>
  </si>
  <si>
    <t>del</t>
  </si>
  <si>
    <t>of the (m, sing)</t>
  </si>
  <si>
    <t>conj</t>
  </si>
  <si>
    <t>que*</t>
  </si>
  <si>
    <t>that, than</t>
  </si>
  <si>
    <t>pron</t>
  </si>
  <si>
    <t>que**</t>
  </si>
  <si>
    <t>who, that, which (subj) (obj)</t>
  </si>
  <si>
    <t>y</t>
  </si>
  <si>
    <t>and, past (when giving the time)</t>
  </si>
  <si>
    <t>in, on</t>
  </si>
  <si>
    <t>a/an (m)</t>
  </si>
  <si>
    <t>una</t>
  </si>
  <si>
    <t>a/an (f)</t>
  </si>
  <si>
    <t>unas</t>
  </si>
  <si>
    <t>some (fpl)</t>
  </si>
  <si>
    <t>unos</t>
  </si>
  <si>
    <t>some (mpl)</t>
  </si>
  <si>
    <t>v</t>
  </si>
  <si>
    <t>era</t>
  </si>
  <si>
    <t>(I, she, he, it, one) was (trait) | (I, she, he, it, one) used to be (trait) | (you (sing formal)) were (trait) | (you (sing formal)) used to be (trait)</t>
  </si>
  <si>
    <t>eras</t>
  </si>
  <si>
    <t>(you (sing informal)) were (trait) | (you (sing informal)) used to be (trait)</t>
  </si>
  <si>
    <t>eres</t>
  </si>
  <si>
    <t>(you (sing informal)) are (trait)</t>
  </si>
  <si>
    <t>es</t>
  </si>
  <si>
    <t>(she, he, it, one) is (trait) | (you (sing formal)) are (trait)</t>
  </si>
  <si>
    <t>fue</t>
  </si>
  <si>
    <t>(she, he, it, one) went | (you (sing formal)) went | (she, he, it, one) was (trait) | (you (sing formal)) were (trait)</t>
  </si>
  <si>
    <t>fueron</t>
  </si>
  <si>
    <t>(they) went | (you (pl formal)) went | they were (trait) | (you (pl formal)) were (trait)</t>
  </si>
  <si>
    <t>fui</t>
  </si>
  <si>
    <t>(I) went | (I) was (trait)</t>
  </si>
  <si>
    <t>fuimos</t>
  </si>
  <si>
    <t>(we) went | (we) were (trait)</t>
  </si>
  <si>
    <t>fuiste</t>
  </si>
  <si>
    <t>(you (sing informal)) went | (you (sing informal)) were (trait)</t>
  </si>
  <si>
    <t>fuisteis</t>
  </si>
  <si>
    <t>(you (pl informal)) went | (you (pl informal)) were (trait)</t>
  </si>
  <si>
    <t>ser</t>
  </si>
  <si>
    <t>(to) be (trait) | being (trait)</t>
  </si>
  <si>
    <t>sois</t>
  </si>
  <si>
    <t>(you (pl informal)) are (trait)</t>
  </si>
  <si>
    <t>somos</t>
  </si>
  <si>
    <t>(we) are (trait)</t>
  </si>
  <si>
    <t>son</t>
  </si>
  <si>
    <t>(they) are (trait) | (you (pl formal)) are (trait)</t>
  </si>
  <si>
    <t>soy</t>
  </si>
  <si>
    <t>(I) am (trait)</t>
  </si>
  <si>
    <t>a</t>
  </si>
  <si>
    <t>to, at</t>
  </si>
  <si>
    <t>al</t>
  </si>
  <si>
    <t>to the (m, sing)</t>
  </si>
  <si>
    <t>él</t>
  </si>
  <si>
    <t>he (subj)</t>
  </si>
  <si>
    <t>ellos</t>
  </si>
  <si>
    <t>they (m, mixed gender) (subj)</t>
  </si>
  <si>
    <t>adv</t>
  </si>
  <si>
    <t>no</t>
  </si>
  <si>
    <t>no, not</t>
  </si>
  <si>
    <t>su</t>
  </si>
  <si>
    <t>his, her, its, one's, your (formal), their</t>
  </si>
  <si>
    <t>había</t>
  </si>
  <si>
    <t>there was | there were | there used to be</t>
  </si>
  <si>
    <t>hay</t>
  </si>
  <si>
    <t>there is | there are</t>
  </si>
  <si>
    <t>por</t>
  </si>
  <si>
    <t>around, through, because of, by</t>
  </si>
  <si>
    <t>para, para (+ infinitive)</t>
  </si>
  <si>
    <t>for, in order to (+ verb)</t>
  </si>
  <si>
    <t>lo</t>
  </si>
  <si>
    <t>him, it (m) (obj)</t>
  </si>
  <si>
    <t>los**</t>
  </si>
  <si>
    <t>them (m) (obj)</t>
  </si>
  <si>
    <t>(to) have | having</t>
  </si>
  <si>
    <t>tengo</t>
  </si>
  <si>
    <t>(I) have | (I) am having</t>
  </si>
  <si>
    <t>tenía</t>
  </si>
  <si>
    <t>(I, she, he, it, one) had | (I, she, he, it, one) used to have | (I, she, he, it, one) was having | (you (sing formal)) had | (you (sing formal)) used to have | (you (sing formal)) were having</t>
  </si>
  <si>
    <t>tenías</t>
  </si>
  <si>
    <t>(you (sing informal)) had | (you (sing informal)) used to have | (you (sing informal)) were having</t>
  </si>
  <si>
    <t>tiene</t>
  </si>
  <si>
    <t>(she, he, it, one) has | (she, he, it, one) is having | (you (sing formal)) have | (you (sing formal)) are having</t>
  </si>
  <si>
    <t>tienen</t>
  </si>
  <si>
    <t>(they) have | (they) are having | (you (pl formal)) have | (you (pl formal)) are having</t>
  </si>
  <si>
    <t>tienes</t>
  </si>
  <si>
    <t>(you (sing informal)) have | (you (sing informal)) are having</t>
  </si>
  <si>
    <t>tuve</t>
  </si>
  <si>
    <t>(I) had</t>
  </si>
  <si>
    <t>como</t>
  </si>
  <si>
    <t>like, as</t>
  </si>
  <si>
    <t>está</t>
  </si>
  <si>
    <t>(she, he, it, one) is (state, location) | (she, he, it, one) is being (state, location) | (you (sing formal)) are (state, location) | (you (sing formal)) are being (state, location)</t>
  </si>
  <si>
    <t>estaba</t>
  </si>
  <si>
    <t>(I, she, he, it, one) was (state, location) | (I, she, he, it, one) used to be (state, location) | (you (sing formal)) were (state, location) | (you (sing formal)) used to be (state, location)</t>
  </si>
  <si>
    <t>estabas</t>
  </si>
  <si>
    <t>(you (sing informal)) were (state, location) | (you (sing informal)) used to be (state, location)</t>
  </si>
  <si>
    <t>están</t>
  </si>
  <si>
    <t>(they) are (state, location) | (they) are being (state, location) | (you (pl formal)) are (state, location) |(you (pl formal)) are being (state, location)</t>
  </si>
  <si>
    <t>(to) be (state, location) | being (state, location)</t>
  </si>
  <si>
    <t>estás</t>
  </si>
  <si>
    <t>(you (sing informal)) are (state, location) | (you (sing informal)) are being (state, location)</t>
  </si>
  <si>
    <t>estoy</t>
  </si>
  <si>
    <t>(I) am (state, location) | (I) am being (state, location)</t>
  </si>
  <si>
    <t>me</t>
  </si>
  <si>
    <t>me (obj) | (to) me (indirect obj) | myself (reflex)</t>
  </si>
  <si>
    <t>más (…que); más de (+ num)</t>
  </si>
  <si>
    <t>adj + -er (...than), more (…than); more than (+ num)</t>
  </si>
  <si>
    <t>esta</t>
  </si>
  <si>
    <t>this (f)</t>
  </si>
  <si>
    <t>este*</t>
  </si>
  <si>
    <t>this (m)</t>
  </si>
  <si>
    <t>estos, estas</t>
  </si>
  <si>
    <t>these (m) (f)</t>
  </si>
  <si>
    <t>le</t>
  </si>
  <si>
    <t>him (m) (obj) | (to) him, (to) her, (to) it (indirect obj)</t>
  </si>
  <si>
    <t>les</t>
  </si>
  <si>
    <t>(to) them (m, f) (indirect obj)</t>
  </si>
  <si>
    <t>hace*</t>
  </si>
  <si>
    <t>ago</t>
  </si>
  <si>
    <t>mwp</t>
  </si>
  <si>
    <t>hace** (+ noun)</t>
  </si>
  <si>
    <t>it is (+ weather noun or adjective)</t>
  </si>
  <si>
    <t>(to) do, make | doing, making</t>
  </si>
  <si>
    <t>hago</t>
  </si>
  <si>
    <t>(I) do, make | (I) am doing, am making</t>
  </si>
  <si>
    <t>hice</t>
  </si>
  <si>
    <t>(I) did, made</t>
  </si>
  <si>
    <t>hizo</t>
  </si>
  <si>
    <t>(she, he, it, one) did, made | (you (sing formal)) did, made</t>
  </si>
  <si>
    <t>se</t>
  </si>
  <si>
    <t>himself, herself, itself, oneself, yourself (formal) (reflex)</t>
  </si>
  <si>
    <t>I (subj)</t>
  </si>
  <si>
    <t>o</t>
  </si>
  <si>
    <t>or</t>
  </si>
  <si>
    <t>(to) say, tell | saying, telling</t>
  </si>
  <si>
    <t>digo</t>
  </si>
  <si>
    <t>(I) say, tell | (I) am saying, telling | (I) have been saying, telling</t>
  </si>
  <si>
    <t>poder</t>
  </si>
  <si>
    <t>(to) be able to, can | being able to</t>
  </si>
  <si>
    <t>(to) go | going</t>
  </si>
  <si>
    <t>va</t>
  </si>
  <si>
    <t>(she, he, it, one) goes | (she, he, it, one) is going | (you (sing formal)) go | (you (sing formal)) are going</t>
  </si>
  <si>
    <t>vais</t>
  </si>
  <si>
    <t>(you (pl informal)) go | (you (pl informal)) are going</t>
  </si>
  <si>
    <t>vamos</t>
  </si>
  <si>
    <t>(we) go | (we) are going</t>
  </si>
  <si>
    <t>van</t>
  </si>
  <si>
    <t>(they) go | (they) are going | (you (pl formal)) go | (you (pl formal)) are going</t>
  </si>
  <si>
    <t>vas</t>
  </si>
  <si>
    <t>(you (sing informal)) go | (you (sing informal)) are going</t>
  </si>
  <si>
    <t>voy</t>
  </si>
  <si>
    <t>(I) go |(I) am going</t>
  </si>
  <si>
    <t>esa</t>
  </si>
  <si>
    <t>that (f)</t>
  </si>
  <si>
    <t>ese</t>
  </si>
  <si>
    <t>that (m)</t>
  </si>
  <si>
    <t>esos, esas</t>
  </si>
  <si>
    <t>those (m) (f)</t>
  </si>
  <si>
    <t>otro</t>
  </si>
  <si>
    <t>other, another</t>
  </si>
  <si>
    <t>si</t>
  </si>
  <si>
    <t>if, whether</t>
  </si>
  <si>
    <t>mi</t>
  </si>
  <si>
    <t>my</t>
  </si>
  <si>
    <t>(to) see, watch | seeing, watching</t>
  </si>
  <si>
    <t>ya</t>
  </si>
  <si>
    <t>already</t>
  </si>
  <si>
    <t>adj/adv</t>
  </si>
  <si>
    <t>mucho(s)</t>
  </si>
  <si>
    <t>much, a lot (many)</t>
  </si>
  <si>
    <t>dar</t>
  </si>
  <si>
    <t>(to) give | giving</t>
  </si>
  <si>
    <t>doy</t>
  </si>
  <si>
    <t>(I) give I (I) am giving</t>
  </si>
  <si>
    <t>muy</t>
  </si>
  <si>
    <t>very, really</t>
  </si>
  <si>
    <t>(to) know (how to) | knowing (how to)</t>
  </si>
  <si>
    <t>sé</t>
  </si>
  <si>
    <t>(I) know (how to)</t>
  </si>
  <si>
    <t>sí</t>
  </si>
  <si>
    <t>yes</t>
  </si>
  <si>
    <t>n (m)</t>
  </si>
  <si>
    <t>te</t>
  </si>
  <si>
    <t>you (sing informal) (obj) | (to) you (sing informal) (indirect obj) | yourself (sing informal) (reflex)</t>
  </si>
  <si>
    <t>también</t>
  </si>
  <si>
    <t>also, too</t>
  </si>
  <si>
    <t>¿qué?</t>
  </si>
  <si>
    <t>what?</t>
  </si>
  <si>
    <t>tu</t>
  </si>
  <si>
    <t>your (sing informal)</t>
  </si>
  <si>
    <t>sin, sin (+ infinitive)</t>
  </si>
  <si>
    <t>without, without (+ -ing)</t>
  </si>
  <si>
    <t>mismo</t>
  </si>
  <si>
    <t>same</t>
  </si>
  <si>
    <t>cuando</t>
  </si>
  <si>
    <t xml:space="preserve">when </t>
  </si>
  <si>
    <t>querer</t>
  </si>
  <si>
    <t>(to) want (to), love | wanting (to), loving</t>
  </si>
  <si>
    <t>quisiera</t>
  </si>
  <si>
    <t>(I) would like (to), would love (formal)</t>
  </si>
  <si>
    <t>n (f)</t>
  </si>
  <si>
    <t>vez</t>
  </si>
  <si>
    <t>time (specific occurrence)</t>
  </si>
  <si>
    <t>hasta</t>
  </si>
  <si>
    <t>up to, as far as, until</t>
  </si>
  <si>
    <t>la**</t>
  </si>
  <si>
    <t>her, it (f) (obj)</t>
  </si>
  <si>
    <t>las**</t>
  </si>
  <si>
    <t>them (f) (obj)</t>
  </si>
  <si>
    <t>sobre</t>
  </si>
  <si>
    <t>on top of, over, about</t>
  </si>
  <si>
    <t>entre</t>
  </si>
  <si>
    <t>between, among</t>
  </si>
  <si>
    <t>num</t>
  </si>
  <si>
    <t>día</t>
  </si>
  <si>
    <t>day</t>
  </si>
  <si>
    <t>adj</t>
  </si>
  <si>
    <t>gran</t>
  </si>
  <si>
    <t>big, great (m, f) (pre-noun)</t>
  </si>
  <si>
    <t>grande</t>
  </si>
  <si>
    <t>big, large (m, f) (post-noun)</t>
  </si>
  <si>
    <t>así</t>
  </si>
  <si>
    <t>like that</t>
  </si>
  <si>
    <t>pasar</t>
  </si>
  <si>
    <t>(to) pass, spend (time), happen I  passing, spending (time), happening</t>
  </si>
  <si>
    <t>cosa</t>
  </si>
  <si>
    <t>thing</t>
  </si>
  <si>
    <t>desde</t>
  </si>
  <si>
    <t>from, since</t>
  </si>
  <si>
    <t>deber</t>
  </si>
  <si>
    <t>(to) have to, must | having to</t>
  </si>
  <si>
    <t>she (subj)</t>
  </si>
  <si>
    <t>ellas</t>
  </si>
  <si>
    <t>they (f) (subj)</t>
  </si>
  <si>
    <t>pues</t>
  </si>
  <si>
    <t>well, well then</t>
  </si>
  <si>
    <t>entonces</t>
  </si>
  <si>
    <t>so, then</t>
  </si>
  <si>
    <t>llegar; llegar a (+ infinitive)</t>
  </si>
  <si>
    <t>to arrive | arriving; (to) manage to (+ verb), succeed in (+ verb) | managing to (+ verb); succeeding in (+ verb)</t>
  </si>
  <si>
    <t>poco(s)</t>
  </si>
  <si>
    <t>little, not much (few, not many)</t>
  </si>
  <si>
    <t>nuestro, nuestra, nuestros, nuestras (in front of a noun)</t>
  </si>
  <si>
    <t>our</t>
  </si>
  <si>
    <t>bien</t>
  </si>
  <si>
    <t>well</t>
  </si>
  <si>
    <t>tiempo</t>
  </si>
  <si>
    <t>time (general), weather</t>
  </si>
  <si>
    <t>ahora</t>
  </si>
  <si>
    <t>now</t>
  </si>
  <si>
    <t>primer</t>
  </si>
  <si>
    <t>first (m) (pre-noun)</t>
  </si>
  <si>
    <t>first (m)</t>
  </si>
  <si>
    <t>creer</t>
  </si>
  <si>
    <t>(to) believe, think  I  believing, thinking</t>
  </si>
  <si>
    <t>donde</t>
  </si>
  <si>
    <t>where</t>
  </si>
  <si>
    <t>vida</t>
  </si>
  <si>
    <t>life</t>
  </si>
  <si>
    <t>dejar; dejar de (+ infinitive)</t>
  </si>
  <si>
    <t xml:space="preserve">(to) let, leave  I  letting, leaving; (to) stop (+ing) I stopping  (+ing) </t>
  </si>
  <si>
    <t>tanto(s)</t>
  </si>
  <si>
    <t>so much (many) + noun, so much</t>
  </si>
  <si>
    <t>parecer; parecerse</t>
  </si>
  <si>
    <t>(to) seem |seeming; (to) look like | looking like</t>
  </si>
  <si>
    <t>(to) speak, talk  I speaking, talking</t>
  </si>
  <si>
    <t>poner; ponerse</t>
  </si>
  <si>
    <t>(to) put (on) I putting (on); (to) get, become (+ adjective) I getting, becoming (+ adjective)</t>
  </si>
  <si>
    <t>parte</t>
  </si>
  <si>
    <t>part</t>
  </si>
  <si>
    <t>nuevo</t>
  </si>
  <si>
    <t>new, another (pre-noun), new, newly-made (post-noun)</t>
  </si>
  <si>
    <t>solo*</t>
  </si>
  <si>
    <t>only, just</t>
  </si>
  <si>
    <t>siempre</t>
  </si>
  <si>
    <t>always, forever</t>
  </si>
  <si>
    <t>hombre</t>
  </si>
  <si>
    <t>man</t>
  </si>
  <si>
    <t>quedar; quedar(se)</t>
  </si>
  <si>
    <t>(to) arrange to meet I arranging to meet; (to) stay I staying</t>
  </si>
  <si>
    <t>llevar</t>
  </si>
  <si>
    <t>(to) take, to carry, wear I taking, carrying, wearing</t>
  </si>
  <si>
    <t>encontrar; encontrarse (con)</t>
  </si>
  <si>
    <t>(to) find | finding; (to) meet (with)| meeting (with), bump (into) | bumping (into)</t>
  </si>
  <si>
    <t>buen</t>
  </si>
  <si>
    <t>good (m) (pre-noun)</t>
  </si>
  <si>
    <t>bueno</t>
  </si>
  <si>
    <t>good (m)</t>
  </si>
  <si>
    <t>tan</t>
  </si>
  <si>
    <t>so (+ adjective)</t>
  </si>
  <si>
    <t>pensar</t>
  </si>
  <si>
    <t>(to) think | thinking</t>
  </si>
  <si>
    <t>cada</t>
  </si>
  <si>
    <t>each, every</t>
  </si>
  <si>
    <t>persona</t>
  </si>
  <si>
    <t>person</t>
  </si>
  <si>
    <t>país</t>
  </si>
  <si>
    <t>country</t>
  </si>
  <si>
    <t>volver; volver a</t>
  </si>
  <si>
    <t>(to) go back, return | going back, returning; (to) do again | doing again</t>
  </si>
  <si>
    <t>(to) go out, leave | going out, leaving</t>
  </si>
  <si>
    <t>después</t>
  </si>
  <si>
    <t>after, afterwards</t>
  </si>
  <si>
    <t>menos (…que)</t>
  </si>
  <si>
    <t>less (…than)</t>
  </si>
  <si>
    <t>venir</t>
  </si>
  <si>
    <t>(to) come | coming</t>
  </si>
  <si>
    <t>mujer</t>
  </si>
  <si>
    <t>woman, wife</t>
  </si>
  <si>
    <t>llamar; llamarse</t>
  </si>
  <si>
    <t>(to) call, name | calling, naming; (to) be called| being called</t>
  </si>
  <si>
    <t>claro</t>
  </si>
  <si>
    <t>clear</t>
  </si>
  <si>
    <t>mirar</t>
  </si>
  <si>
    <t>(to) look, watch | looking, watching</t>
  </si>
  <si>
    <t>mientras</t>
  </si>
  <si>
    <t>while, whilst</t>
  </si>
  <si>
    <t>conocer</t>
  </si>
  <si>
    <t>(to) know (person, place), meet (for the first time) | knowing (person, place), meeting (for the first time)</t>
  </si>
  <si>
    <t>aquí</t>
  </si>
  <si>
    <t>here</t>
  </si>
  <si>
    <t>aunque</t>
  </si>
  <si>
    <t>although, even though</t>
  </si>
  <si>
    <t>tomar</t>
  </si>
  <si>
    <t>(to) take, drink | taking, drinking</t>
  </si>
  <si>
    <t>tres</t>
  </si>
  <si>
    <t>three</t>
  </si>
  <si>
    <t>sentir; sentirse</t>
  </si>
  <si>
    <t>(to) feel (+noun) | feeling (+noun); (to) feel (+adj) | feeling (+adj)</t>
  </si>
  <si>
    <t>¿cuándo?</t>
  </si>
  <si>
    <t>when?</t>
  </si>
  <si>
    <t>durante</t>
  </si>
  <si>
    <t>during</t>
  </si>
  <si>
    <t>hijo</t>
  </si>
  <si>
    <t>son, child (m)</t>
  </si>
  <si>
    <t>tratar</t>
  </si>
  <si>
    <t>(to) try, treat, deal with | trying, treating, dealing with</t>
  </si>
  <si>
    <t>(to) live | living</t>
  </si>
  <si>
    <t>place, position</t>
  </si>
  <si>
    <t>problema</t>
  </si>
  <si>
    <t>problem</t>
  </si>
  <si>
    <t>juntos</t>
  </si>
  <si>
    <t>together</t>
  </si>
  <si>
    <t>then, later</t>
  </si>
  <si>
    <t>¿cómo?</t>
  </si>
  <si>
    <t>how?</t>
  </si>
  <si>
    <t>trabajo</t>
  </si>
  <si>
    <t>work, job, effort</t>
  </si>
  <si>
    <t>mayor</t>
  </si>
  <si>
    <t>larger, older, main</t>
  </si>
  <si>
    <t>además</t>
  </si>
  <si>
    <t>also, as well, besides</t>
  </si>
  <si>
    <t>esperar</t>
  </si>
  <si>
    <t>(to) wait (for), hope (for), expect | waiting (for), hoping (for), expecting</t>
  </si>
  <si>
    <t>nunca, (no) nunca</t>
  </si>
  <si>
    <t>cierto</t>
  </si>
  <si>
    <t>certain, sure, true</t>
  </si>
  <si>
    <t>hora</t>
  </si>
  <si>
    <t>hour, time (specific)</t>
  </si>
  <si>
    <t>¿dónde?</t>
  </si>
  <si>
    <t>where?</t>
  </si>
  <si>
    <t>padre</t>
  </si>
  <si>
    <t>father</t>
  </si>
  <si>
    <t>n (mpl)</t>
  </si>
  <si>
    <t>padres</t>
  </si>
  <si>
    <t>parents</t>
  </si>
  <si>
    <t>gustar</t>
  </si>
  <si>
    <t>(to) please, be pleasing (to) | pleasing, being pleasing to</t>
  </si>
  <si>
    <t>night, evening</t>
  </si>
  <si>
    <t>nosotras</t>
  </si>
  <si>
    <t>we (f) (subj)</t>
  </si>
  <si>
    <t>we (m, mixed gender) (subj)</t>
  </si>
  <si>
    <t>casi</t>
  </si>
  <si>
    <t>almost, nearly</t>
  </si>
  <si>
    <t>hoy</t>
  </si>
  <si>
    <t>today, nowadays</t>
  </si>
  <si>
    <t>tipo</t>
  </si>
  <si>
    <t>type, kind</t>
  </si>
  <si>
    <t>importante</t>
  </si>
  <si>
    <t>important</t>
  </si>
  <si>
    <t>(to) tell, count | telling, counting</t>
  </si>
  <si>
    <t>niño</t>
  </si>
  <si>
    <t>child, little boy</t>
  </si>
  <si>
    <t>trabajar</t>
  </si>
  <si>
    <t>(to) work | working</t>
  </si>
  <si>
    <t>(to) begin, start | beginning, starting</t>
  </si>
  <si>
    <t>truth</t>
  </si>
  <si>
    <t>contra</t>
  </si>
  <si>
    <t>against, opposite</t>
  </si>
  <si>
    <t>ciudad</t>
  </si>
  <si>
    <t>city</t>
  </si>
  <si>
    <t>buscar</t>
  </si>
  <si>
    <t>(to) look for | looking for</t>
  </si>
  <si>
    <t>solo**</t>
  </si>
  <si>
    <t>only, single (pre-noun), lonely, alone (post-noun)</t>
  </si>
  <si>
    <t>tú</t>
  </si>
  <si>
    <t>you (sing informal) (subj)</t>
  </si>
  <si>
    <t>historia</t>
  </si>
  <si>
    <t>history, story</t>
  </si>
  <si>
    <t>ejemplo</t>
  </si>
  <si>
    <t>example</t>
  </si>
  <si>
    <t>último</t>
  </si>
  <si>
    <t>last, final</t>
  </si>
  <si>
    <t>antes</t>
  </si>
  <si>
    <t>before, beforehand</t>
  </si>
  <si>
    <t>mil</t>
  </si>
  <si>
    <t>thousand</t>
  </si>
  <si>
    <t>perder</t>
  </si>
  <si>
    <t>(to) lose, miss</t>
  </si>
  <si>
    <t>allí</t>
  </si>
  <si>
    <t>there, over there</t>
  </si>
  <si>
    <t>escribir</t>
  </si>
  <si>
    <t>(to) write | writing</t>
  </si>
  <si>
    <t>grupo</t>
  </si>
  <si>
    <t>group</t>
  </si>
  <si>
    <t>señor</t>
  </si>
  <si>
    <t>Mr., man</t>
  </si>
  <si>
    <t>little, small</t>
  </si>
  <si>
    <t>agua</t>
  </si>
  <si>
    <t>water</t>
  </si>
  <si>
    <t>entrar</t>
  </si>
  <si>
    <t>(to) enter, go in | entering, going in</t>
  </si>
  <si>
    <t>arte</t>
  </si>
  <si>
    <t>art</t>
  </si>
  <si>
    <t>leer</t>
  </si>
  <si>
    <t>(to) read | reading</t>
  </si>
  <si>
    <t>amigo</t>
  </si>
  <si>
    <t>friend</t>
  </si>
  <si>
    <t>recordar</t>
  </si>
  <si>
    <t>(to) remember, recall, remind |remembering, recalling, reminding</t>
  </si>
  <si>
    <t>único</t>
  </si>
  <si>
    <t>only (m) (pre-noun), unique (post-noun)</t>
  </si>
  <si>
    <t>lado</t>
  </si>
  <si>
    <t>side</t>
  </si>
  <si>
    <t>nombre</t>
  </si>
  <si>
    <t>name, noun</t>
  </si>
  <si>
    <t>recibir</t>
  </si>
  <si>
    <t>(to) receive | receiving</t>
  </si>
  <si>
    <t>pedir</t>
  </si>
  <si>
    <t>(to) ask for, order |asking for, ordering</t>
  </si>
  <si>
    <t>permitir</t>
  </si>
  <si>
    <t>(to) allow, permit | allowing, permitting</t>
  </si>
  <si>
    <t>(to) ask (a question) | asking (a question)</t>
  </si>
  <si>
    <t>second (m) (pre- and post- noun)</t>
  </si>
  <si>
    <t>viejo</t>
  </si>
  <si>
    <t>old, longstanding (pre-noun), old, elderly (post-noun)</t>
  </si>
  <si>
    <t>madre</t>
  </si>
  <si>
    <t>mother</t>
  </si>
  <si>
    <t>entender</t>
  </si>
  <si>
    <t>(to) understand | understanding</t>
  </si>
  <si>
    <t>tall, high, loud (volume)</t>
  </si>
  <si>
    <t>cuerpo</t>
  </si>
  <si>
    <t>body</t>
  </si>
  <si>
    <t>familia</t>
  </si>
  <si>
    <t>family</t>
  </si>
  <si>
    <t>comenzar</t>
  </si>
  <si>
    <t>(to) start, begin | starting, beginning</t>
  </si>
  <si>
    <t>presentar</t>
  </si>
  <si>
    <t>(to) introduce, present | introducing, presenting</t>
  </si>
  <si>
    <t>pueblo</t>
  </si>
  <si>
    <t>village, small town</t>
  </si>
  <si>
    <t>millón</t>
  </si>
  <si>
    <t>million</t>
  </si>
  <si>
    <t>sentar, sentarse</t>
  </si>
  <si>
    <t>(to) sit (down) | sitting (down)</t>
  </si>
  <si>
    <t>terminar</t>
  </si>
  <si>
    <t>(to) finish, end | finishing, ending</t>
  </si>
  <si>
    <t>cambiar; cambiarse</t>
  </si>
  <si>
    <t>(to) change | changing</t>
  </si>
  <si>
    <t>igual</t>
  </si>
  <si>
    <t>equal, same</t>
  </si>
  <si>
    <t>todavía</t>
  </si>
  <si>
    <t>still, yet</t>
  </si>
  <si>
    <t>head (body part)</t>
  </si>
  <si>
    <t>street</t>
  </si>
  <si>
    <t>intj</t>
  </si>
  <si>
    <t>gracias</t>
  </si>
  <si>
    <t>thanks, thank you</t>
  </si>
  <si>
    <t>necesitar</t>
  </si>
  <si>
    <t>(to) need | needing</t>
  </si>
  <si>
    <t>(to) listen (to) | listening (to)</t>
  </si>
  <si>
    <t>amor</t>
  </si>
  <si>
    <t>love</t>
  </si>
  <si>
    <t>five</t>
  </si>
  <si>
    <t>situación</t>
  </si>
  <si>
    <t>situation</t>
  </si>
  <si>
    <t>mes</t>
  </si>
  <si>
    <t>month</t>
  </si>
  <si>
    <t>¿quién(es)?</t>
  </si>
  <si>
    <t>who? (m, f)(pl)</t>
  </si>
  <si>
    <t>diferente</t>
  </si>
  <si>
    <t>different</t>
  </si>
  <si>
    <t>(to) win, earn | winning, earning</t>
  </si>
  <si>
    <t>fuera</t>
  </si>
  <si>
    <t>outside</t>
  </si>
  <si>
    <t>semana</t>
  </si>
  <si>
    <t>week</t>
  </si>
  <si>
    <t>partido</t>
  </si>
  <si>
    <t>(sports) match, (political) party</t>
  </si>
  <si>
    <t>explicar</t>
  </si>
  <si>
    <t>(to) explain | explaining</t>
  </si>
  <si>
    <t>razón</t>
  </si>
  <si>
    <t>reason</t>
  </si>
  <si>
    <t>negro</t>
  </si>
  <si>
    <t>black</t>
  </si>
  <si>
    <t>bastante</t>
  </si>
  <si>
    <t xml:space="preserve">quite (+ adjective), quite a lot, enough </t>
  </si>
  <si>
    <t>efecto</t>
  </si>
  <si>
    <t>effect</t>
  </si>
  <si>
    <t>servir</t>
  </si>
  <si>
    <t>(to) serve | serving</t>
  </si>
  <si>
    <t>empresa</t>
  </si>
  <si>
    <t>company, business, firm</t>
  </si>
  <si>
    <t>center, middle</t>
  </si>
  <si>
    <t>usar</t>
  </si>
  <si>
    <t>(to) use | using</t>
  </si>
  <si>
    <t>cambio</t>
  </si>
  <si>
    <t>change (for money given)</t>
  </si>
  <si>
    <t>en cambio</t>
  </si>
  <si>
    <t>on the other hand, whereas</t>
  </si>
  <si>
    <t>clase</t>
  </si>
  <si>
    <t>class, kind, type</t>
  </si>
  <si>
    <t>animal</t>
  </si>
  <si>
    <t>número</t>
  </si>
  <si>
    <t>number</t>
  </si>
  <si>
    <t>información</t>
  </si>
  <si>
    <t>information</t>
  </si>
  <si>
    <t>tocar</t>
  </si>
  <si>
    <t>(to) touch, play (instrument) | touching, playing (instrument)</t>
  </si>
  <si>
    <t>ayudar</t>
  </si>
  <si>
    <t>(to) help | helping</t>
  </si>
  <si>
    <t>mostrar</t>
  </si>
  <si>
    <t>(to) show | showing</t>
  </si>
  <si>
    <t>estudiar</t>
  </si>
  <si>
    <t>(to) study | studying</t>
  </si>
  <si>
    <t>hermano</t>
  </si>
  <si>
    <t>brother</t>
  </si>
  <si>
    <t>cara</t>
  </si>
  <si>
    <t>face, expression</t>
  </si>
  <si>
    <t>principio</t>
  </si>
  <si>
    <t>beginning</t>
  </si>
  <si>
    <t>programa</t>
  </si>
  <si>
    <t>programme</t>
  </si>
  <si>
    <t>música</t>
  </si>
  <si>
    <t>music</t>
  </si>
  <si>
    <t>traer</t>
  </si>
  <si>
    <t>(to) bring | bringing</t>
  </si>
  <si>
    <t>campo</t>
  </si>
  <si>
    <t>countryside, pitch, field</t>
  </si>
  <si>
    <t>(to) run | running</t>
  </si>
  <si>
    <t>actividad</t>
  </si>
  <si>
    <t>activity, action</t>
  </si>
  <si>
    <t>quizás</t>
  </si>
  <si>
    <t>perhaps, maybe</t>
  </si>
  <si>
    <t>(to) eat | eating</t>
  </si>
  <si>
    <t>de acuerdo</t>
  </si>
  <si>
    <t>ok, in agreement</t>
  </si>
  <si>
    <t>siguiente</t>
  </si>
  <si>
    <t>following</t>
  </si>
  <si>
    <t>ofrecer</t>
  </si>
  <si>
    <t>(to) offer, present | offering, presenting</t>
  </si>
  <si>
    <t>sociedad</t>
  </si>
  <si>
    <t>society</t>
  </si>
  <si>
    <t>levantar</t>
  </si>
  <si>
    <t>(to) raise, get up | raising, getting up</t>
  </si>
  <si>
    <t>n (m/f)</t>
  </si>
  <si>
    <t>Dios</t>
  </si>
  <si>
    <t>God</t>
  </si>
  <si>
    <t>juega | ¡juega!</t>
  </si>
  <si>
    <t>(she, he, it, one) plays | (she, he, it, one) is playing | (you (sing formal)) play | Play! (you (sing informal))</t>
  </si>
  <si>
    <t>juegan</t>
  </si>
  <si>
    <t>(they) play | (they) are playing</t>
  </si>
  <si>
    <t>juegas</t>
  </si>
  <si>
    <t>(you) play | (you) are playing</t>
  </si>
  <si>
    <t>juego</t>
  </si>
  <si>
    <t xml:space="preserve">(I) play | (I) am playing </t>
  </si>
  <si>
    <t>jugar</t>
  </si>
  <si>
    <t>(to) play (sport/game) | playing (sport/game)</t>
  </si>
  <si>
    <t>color</t>
  </si>
  <si>
    <t>zona</t>
  </si>
  <si>
    <t>area, zone</t>
  </si>
  <si>
    <t>mal*</t>
  </si>
  <si>
    <t>bad (m) (pre-noun)</t>
  </si>
  <si>
    <t>malo</t>
  </si>
  <si>
    <t>bad</t>
  </si>
  <si>
    <t>mal**</t>
  </si>
  <si>
    <t>badly, wrong</t>
  </si>
  <si>
    <t>comprar</t>
  </si>
  <si>
    <t>(to) buy | buying</t>
  </si>
  <si>
    <t>necesario</t>
  </si>
  <si>
    <t>necessary</t>
  </si>
  <si>
    <t>dinero</t>
  </si>
  <si>
    <t>money</t>
  </si>
  <si>
    <t>pie</t>
  </si>
  <si>
    <t>foot</t>
  </si>
  <si>
    <t>a pie</t>
  </si>
  <si>
    <t>on foot, walking</t>
  </si>
  <si>
    <t>final</t>
  </si>
  <si>
    <t>end, ending</t>
  </si>
  <si>
    <t>decidir</t>
  </si>
  <si>
    <t>(to) decide | deciding</t>
  </si>
  <si>
    <t>blanco</t>
  </si>
  <si>
    <t>white</t>
  </si>
  <si>
    <t>difícil</t>
  </si>
  <si>
    <t>difficult, hard</t>
  </si>
  <si>
    <t>pronto</t>
  </si>
  <si>
    <t>soon, early</t>
  </si>
  <si>
    <t>pagar</t>
  </si>
  <si>
    <t>(to) pay (for) | paying (for)</t>
  </si>
  <si>
    <t>proyecto</t>
  </si>
  <si>
    <t>project, plan</t>
  </si>
  <si>
    <t>sol</t>
  </si>
  <si>
    <t>sun</t>
  </si>
  <si>
    <t>image, picture</t>
  </si>
  <si>
    <t>varios</t>
  </si>
  <si>
    <t>several, various</t>
  </si>
  <si>
    <t>universidad</t>
  </si>
  <si>
    <t>university</t>
  </si>
  <si>
    <t>tarde</t>
  </si>
  <si>
    <t>afternoon, evening</t>
  </si>
  <si>
    <t>por la tarde</t>
  </si>
  <si>
    <t>in the afternoon; in the evening</t>
  </si>
  <si>
    <t>paper, role, part</t>
  </si>
  <si>
    <t>producto</t>
  </si>
  <si>
    <t>product</t>
  </si>
  <si>
    <t>medio</t>
  </si>
  <si>
    <t>half</t>
  </si>
  <si>
    <t>rico</t>
  </si>
  <si>
    <t xml:space="preserve">rich, tasty </t>
  </si>
  <si>
    <t>dormir; dormirse</t>
  </si>
  <si>
    <t>(to) sleep | sleeping; (to) fall asleep | falling asleep</t>
  </si>
  <si>
    <t>acción</t>
  </si>
  <si>
    <t>action, act</t>
  </si>
  <si>
    <t>seguro</t>
  </si>
  <si>
    <t>safe, sure, secure</t>
  </si>
  <si>
    <t>vista</t>
  </si>
  <si>
    <t>view</t>
  </si>
  <si>
    <t>game</t>
  </si>
  <si>
    <t>subir</t>
  </si>
  <si>
    <t>(to) go up | going up</t>
  </si>
  <si>
    <t>intentar</t>
  </si>
  <si>
    <t>(to) try, attempt (to) | trying, attempting (to)</t>
  </si>
  <si>
    <t>(to) forget | forgetting</t>
  </si>
  <si>
    <t>experiencia</t>
  </si>
  <si>
    <t>experience</t>
  </si>
  <si>
    <t>edad</t>
  </si>
  <si>
    <t>age</t>
  </si>
  <si>
    <t>teenager, young person</t>
  </si>
  <si>
    <t>uno</t>
  </si>
  <si>
    <t>one</t>
  </si>
  <si>
    <t>nacer</t>
  </si>
  <si>
    <t>(to) be born | being born</t>
  </si>
  <si>
    <t>posible</t>
  </si>
  <si>
    <t>possible</t>
  </si>
  <si>
    <t>aprender</t>
  </si>
  <si>
    <t>(to) learn | learning</t>
  </si>
  <si>
    <t>aceptar</t>
  </si>
  <si>
    <t>(to) accept | accepting</t>
  </si>
  <si>
    <t>comprender</t>
  </si>
  <si>
    <t>fuerte</t>
  </si>
  <si>
    <t>strong</t>
  </si>
  <si>
    <t>especial</t>
  </si>
  <si>
    <t>special</t>
  </si>
  <si>
    <t>iglesia</t>
  </si>
  <si>
    <t>church</t>
  </si>
  <si>
    <t>seis</t>
  </si>
  <si>
    <t>six</t>
  </si>
  <si>
    <t>cien(to)</t>
  </si>
  <si>
    <t>one hundred (and)</t>
  </si>
  <si>
    <t>¿cuál(es)?</t>
  </si>
  <si>
    <t>which? (m, f)(pl)</t>
  </si>
  <si>
    <t>antiguo</t>
  </si>
  <si>
    <t>former (pre-noun), old, ancient (pre and post-noun)</t>
  </si>
  <si>
    <t>ten</t>
  </si>
  <si>
    <t>tercer</t>
  </si>
  <si>
    <t>third (m) (pre-noun)</t>
  </si>
  <si>
    <t>tercero</t>
  </si>
  <si>
    <t>third (m)</t>
  </si>
  <si>
    <t>bajo</t>
  </si>
  <si>
    <t>short, low</t>
  </si>
  <si>
    <t>publicar</t>
  </si>
  <si>
    <t>(to) publish, post (online) | publishing, posting (online)</t>
  </si>
  <si>
    <t>late</t>
  </si>
  <si>
    <t>responder</t>
  </si>
  <si>
    <t>(to) reply, respond | replying, responding</t>
  </si>
  <si>
    <t>próximo</t>
  </si>
  <si>
    <t>next</t>
  </si>
  <si>
    <t>menor</t>
  </si>
  <si>
    <t>younger, youngest</t>
  </si>
  <si>
    <t>brazo</t>
  </si>
  <si>
    <t>arm</t>
  </si>
  <si>
    <t>uso</t>
  </si>
  <si>
    <t>use</t>
  </si>
  <si>
    <t>todo</t>
  </si>
  <si>
    <t>all, the whole</t>
  </si>
  <si>
    <t>everything, all of it</t>
  </si>
  <si>
    <t>libre</t>
  </si>
  <si>
    <t>free, vacant</t>
  </si>
  <si>
    <t>corazón</t>
  </si>
  <si>
    <t>heart</t>
  </si>
  <si>
    <t>sitio (web)</t>
  </si>
  <si>
    <t>place, site (website)</t>
  </si>
  <si>
    <t>minuto</t>
  </si>
  <si>
    <t>minute</t>
  </si>
  <si>
    <t>mar</t>
  </si>
  <si>
    <t>sea</t>
  </si>
  <si>
    <t>bajar</t>
  </si>
  <si>
    <t>(to) go down, get off  | going down, getting off</t>
  </si>
  <si>
    <t>mercado</t>
  </si>
  <si>
    <t>market</t>
  </si>
  <si>
    <t>respuesta</t>
  </si>
  <si>
    <t>answer, reply</t>
  </si>
  <si>
    <t>miedo</t>
  </si>
  <si>
    <t>fear</t>
  </si>
  <si>
    <t>demasiado(s)</t>
  </si>
  <si>
    <t>too much (many) + noun, too much, too + adjective</t>
  </si>
  <si>
    <t>evitar</t>
  </si>
  <si>
    <t>(to) avoid | avoiding</t>
  </si>
  <si>
    <t>río</t>
  </si>
  <si>
    <t>river</t>
  </si>
  <si>
    <t>(to) imagine | imagining</t>
  </si>
  <si>
    <t>profesor</t>
  </si>
  <si>
    <t>teacher</t>
  </si>
  <si>
    <t>pregunta</t>
  </si>
  <si>
    <t>question</t>
  </si>
  <si>
    <t>señora</t>
  </si>
  <si>
    <t>Mrs., lady</t>
  </si>
  <si>
    <t>repetir</t>
  </si>
  <si>
    <t>(to) repeat | repeating</t>
  </si>
  <si>
    <t>autor</t>
  </si>
  <si>
    <t>writer, author</t>
  </si>
  <si>
    <t>caminar</t>
  </si>
  <si>
    <t>(to) walk | walking</t>
  </si>
  <si>
    <t>(a) favor</t>
  </si>
  <si>
    <t>(in) favour, (to the) benefit</t>
  </si>
  <si>
    <t>silencio</t>
  </si>
  <si>
    <t>silence</t>
  </si>
  <si>
    <t>viaje</t>
  </si>
  <si>
    <t>trip, journey</t>
  </si>
  <si>
    <t>(to) close | closing</t>
  </si>
  <si>
    <t>comunidad</t>
  </si>
  <si>
    <t>community</t>
  </si>
  <si>
    <t>mesa</t>
  </si>
  <si>
    <t>table</t>
  </si>
  <si>
    <t>vender</t>
  </si>
  <si>
    <t>(to) sell |selling</t>
  </si>
  <si>
    <t>diferencia</t>
  </si>
  <si>
    <t>difference</t>
  </si>
  <si>
    <t>miembro</t>
  </si>
  <si>
    <t>member</t>
  </si>
  <si>
    <t>película</t>
  </si>
  <si>
    <t>film, movie</t>
  </si>
  <si>
    <t>región</t>
  </si>
  <si>
    <t>region</t>
  </si>
  <si>
    <t>dentro</t>
  </si>
  <si>
    <t>inside</t>
  </si>
  <si>
    <t>compañero</t>
  </si>
  <si>
    <t>classmate, group member</t>
  </si>
  <si>
    <t>precio</t>
  </si>
  <si>
    <t>price, cost, value</t>
  </si>
  <si>
    <t>soler</t>
  </si>
  <si>
    <t>(to) normally (+ verb)</t>
  </si>
  <si>
    <t>francés</t>
  </si>
  <si>
    <t>French</t>
  </si>
  <si>
    <t>preparar</t>
  </si>
  <si>
    <t>(to) prepare | preparing</t>
  </si>
  <si>
    <t>vale</t>
  </si>
  <si>
    <t>ok</t>
  </si>
  <si>
    <t>significar</t>
  </si>
  <si>
    <t>(to) mean | meaning</t>
  </si>
  <si>
    <t>interesar</t>
  </si>
  <si>
    <t>(to) interest | interesting</t>
  </si>
  <si>
    <t>opinión</t>
  </si>
  <si>
    <t>opinion, view</t>
  </si>
  <si>
    <t>¿cuánto(s)?, ¿cuánta(s)?</t>
  </si>
  <si>
    <t>how much, how many? (m), how much, how many? (f)</t>
  </si>
  <si>
    <t>inglés</t>
  </si>
  <si>
    <t>English</t>
  </si>
  <si>
    <t>fácil</t>
  </si>
  <si>
    <t>easy</t>
  </si>
  <si>
    <t>lengua</t>
  </si>
  <si>
    <t>tongue, language</t>
  </si>
  <si>
    <t>mandar</t>
  </si>
  <si>
    <t>(to) send, order | sending, ordering</t>
  </si>
  <si>
    <t>dolor</t>
  </si>
  <si>
    <t>pain, ache</t>
  </si>
  <si>
    <t>director, directora</t>
  </si>
  <si>
    <t>headteacher, director (mf)</t>
  </si>
  <si>
    <t>participar</t>
  </si>
  <si>
    <t>(to) participate | participating</t>
  </si>
  <si>
    <t>siete</t>
  </si>
  <si>
    <t>seven</t>
  </si>
  <si>
    <t>teatro</t>
  </si>
  <si>
    <t>theatre, drama</t>
  </si>
  <si>
    <t>enseñar</t>
  </si>
  <si>
    <t>(to) teach, show | teaching, showing</t>
  </si>
  <si>
    <t>salud</t>
  </si>
  <si>
    <t>health</t>
  </si>
  <si>
    <t>ayer</t>
  </si>
  <si>
    <t>yesterday</t>
  </si>
  <si>
    <t>daughter, child (f)</t>
  </si>
  <si>
    <t>norte</t>
  </si>
  <si>
    <t>north</t>
  </si>
  <si>
    <t>plan</t>
  </si>
  <si>
    <t>carta</t>
  </si>
  <si>
    <t>letter, menu</t>
  </si>
  <si>
    <t>(secondary) school</t>
  </si>
  <si>
    <t>policía</t>
  </si>
  <si>
    <t>police, police officer (m)</t>
  </si>
  <si>
    <t>llorar</t>
  </si>
  <si>
    <t>(to) cry | crying</t>
  </si>
  <si>
    <t>ocho</t>
  </si>
  <si>
    <t>eight</t>
  </si>
  <si>
    <t>responsable</t>
  </si>
  <si>
    <t>responsible</t>
  </si>
  <si>
    <t>cuarto, (y/menos) cuarto</t>
  </si>
  <si>
    <t>quarter, quarter (past/to)</t>
  </si>
  <si>
    <t>sur</t>
  </si>
  <si>
    <t>south</t>
  </si>
  <si>
    <t>mío, mía, míos, mías</t>
  </si>
  <si>
    <t>mine (m, f, mpl, fpl)</t>
  </si>
  <si>
    <t>tirar</t>
  </si>
  <si>
    <t>(to) throw, pull | throwing, pulling</t>
  </si>
  <si>
    <t>guardar</t>
  </si>
  <si>
    <t>(to) keep, save | keeping, saving</t>
  </si>
  <si>
    <t>médico</t>
  </si>
  <si>
    <t>doctor</t>
  </si>
  <si>
    <t>enviar</t>
  </si>
  <si>
    <t>(to) send | sending</t>
  </si>
  <si>
    <t>(to) stop (person, vehicle) | stopping (person, vehicle)</t>
  </si>
  <si>
    <t>éxito</t>
  </si>
  <si>
    <t>success</t>
  </si>
  <si>
    <t>preferir</t>
  </si>
  <si>
    <t>(to) prefer | preferring</t>
  </si>
  <si>
    <t>(to) sing | singing</t>
  </si>
  <si>
    <t>futuro</t>
  </si>
  <si>
    <t>future</t>
  </si>
  <si>
    <t>europeo</t>
  </si>
  <si>
    <t>European</t>
  </si>
  <si>
    <t>suerte</t>
  </si>
  <si>
    <t>luck, fortune</t>
  </si>
  <si>
    <t>ventana</t>
  </si>
  <si>
    <t>window</t>
  </si>
  <si>
    <t>jefe</t>
  </si>
  <si>
    <t>boss, manager</t>
  </si>
  <si>
    <t>chico</t>
  </si>
  <si>
    <t>boy</t>
  </si>
  <si>
    <t>banco</t>
  </si>
  <si>
    <t>(financial) bank, bench</t>
  </si>
  <si>
    <t>ciencia</t>
  </si>
  <si>
    <t>science</t>
  </si>
  <si>
    <t>flor</t>
  </si>
  <si>
    <t>flower</t>
  </si>
  <si>
    <t>duro</t>
  </si>
  <si>
    <t>hard</t>
  </si>
  <si>
    <t>pena</t>
  </si>
  <si>
    <t>sadness, shame, pity</t>
  </si>
  <si>
    <t>red (Red)</t>
  </si>
  <si>
    <t>network (Internet)</t>
  </si>
  <si>
    <t>árbol</t>
  </si>
  <si>
    <t>tree</t>
  </si>
  <si>
    <t>(to) take care of | taking care of</t>
  </si>
  <si>
    <t>fecha</t>
  </si>
  <si>
    <t>date (in calendar), day</t>
  </si>
  <si>
    <t>extranjero</t>
  </si>
  <si>
    <t>abroad, foreigner (m)</t>
  </si>
  <si>
    <t>entrada</t>
  </si>
  <si>
    <t>entrance, admission ticket</t>
  </si>
  <si>
    <t>planta</t>
  </si>
  <si>
    <t>plant</t>
  </si>
  <si>
    <t>hija</t>
  </si>
  <si>
    <t>recuerdo</t>
  </si>
  <si>
    <t>memory, souvenir</t>
  </si>
  <si>
    <t>costar</t>
  </si>
  <si>
    <t>(to) cost, be hard | costing, being hard</t>
  </si>
  <si>
    <t>pierna</t>
  </si>
  <si>
    <t>leg</t>
  </si>
  <si>
    <t>funcionar</t>
  </si>
  <si>
    <t>(to) function, work | functioning, working</t>
  </si>
  <si>
    <t>ropa</t>
  </si>
  <si>
    <t>clothes, clothing</t>
  </si>
  <si>
    <t>grandmother</t>
  </si>
  <si>
    <t>ayuda</t>
  </si>
  <si>
    <t>help</t>
  </si>
  <si>
    <t>popular</t>
  </si>
  <si>
    <t>visitar</t>
  </si>
  <si>
    <t>(to) visit | visiting</t>
  </si>
  <si>
    <t>estudiante</t>
  </si>
  <si>
    <t>student</t>
  </si>
  <si>
    <t>fiesta</t>
  </si>
  <si>
    <t>party</t>
  </si>
  <si>
    <t>tomorrow</t>
  </si>
  <si>
    <t>rato</t>
  </si>
  <si>
    <t>moment, while, time</t>
  </si>
  <si>
    <t>plaza</t>
  </si>
  <si>
    <t>square, marketplace</t>
  </si>
  <si>
    <t>vecino</t>
  </si>
  <si>
    <t>neighbour</t>
  </si>
  <si>
    <t>azul</t>
  </si>
  <si>
    <t>blue</t>
  </si>
  <si>
    <t>veinte</t>
  </si>
  <si>
    <t>twenty</t>
  </si>
  <si>
    <t>tele, televisión</t>
  </si>
  <si>
    <t>TV, television</t>
  </si>
  <si>
    <t>treinta</t>
  </si>
  <si>
    <t>thirty</t>
  </si>
  <si>
    <t>histórico</t>
  </si>
  <si>
    <t>historical</t>
  </si>
  <si>
    <t>lejos</t>
  </si>
  <si>
    <t>far (away)</t>
  </si>
  <si>
    <t>mitad</t>
  </si>
  <si>
    <t>half, middle</t>
  </si>
  <si>
    <t xml:space="preserve">sala </t>
  </si>
  <si>
    <t>room, hall</t>
  </si>
  <si>
    <t>mensaje</t>
  </si>
  <si>
    <t>message</t>
  </si>
  <si>
    <t>mejorar</t>
  </si>
  <si>
    <t>(to) improve, make better | improving, making better</t>
  </si>
  <si>
    <t>serio</t>
  </si>
  <si>
    <t>serious</t>
  </si>
  <si>
    <t>edificio</t>
  </si>
  <si>
    <t>building</t>
  </si>
  <si>
    <t>noticia</t>
  </si>
  <si>
    <t>(piece of) news</t>
  </si>
  <si>
    <t>carne</t>
  </si>
  <si>
    <t>meat</t>
  </si>
  <si>
    <t>moderno</t>
  </si>
  <si>
    <t>modern</t>
  </si>
  <si>
    <t>alumno</t>
  </si>
  <si>
    <t>student, pupil</t>
  </si>
  <si>
    <t>escritor</t>
  </si>
  <si>
    <t>writer</t>
  </si>
  <si>
    <t>teléfono</t>
  </si>
  <si>
    <t>phone, telephone</t>
  </si>
  <si>
    <t>rápido</t>
  </si>
  <si>
    <t>quick, fast</t>
  </si>
  <si>
    <t>pelo</t>
  </si>
  <si>
    <t>hair</t>
  </si>
  <si>
    <t>foto</t>
  </si>
  <si>
    <t>photo, picture</t>
  </si>
  <si>
    <t>(to) celebrate | celebrating</t>
  </si>
  <si>
    <t>piso</t>
  </si>
  <si>
    <t>apartment, floor (of building)</t>
  </si>
  <si>
    <t>pretty, nice</t>
  </si>
  <si>
    <t>pareja</t>
  </si>
  <si>
    <t>couple, pair</t>
  </si>
  <si>
    <t>costa</t>
  </si>
  <si>
    <t>coast</t>
  </si>
  <si>
    <t>viajar</t>
  </si>
  <si>
    <t>(to) travel | travelling</t>
  </si>
  <si>
    <t>comida</t>
  </si>
  <si>
    <t>food, meal</t>
  </si>
  <si>
    <t>caballo</t>
  </si>
  <si>
    <t>horse</t>
  </si>
  <si>
    <t>feliz</t>
  </si>
  <si>
    <t>happy</t>
  </si>
  <si>
    <t xml:space="preserve">mayo </t>
  </si>
  <si>
    <t>May</t>
  </si>
  <si>
    <t>visita</t>
  </si>
  <si>
    <t>visit, visitor</t>
  </si>
  <si>
    <t>consejo</t>
  </si>
  <si>
    <t>(piece of) advice</t>
  </si>
  <si>
    <t>revista</t>
  </si>
  <si>
    <t>magazine</t>
  </si>
  <si>
    <t>agosto</t>
  </si>
  <si>
    <t>August</t>
  </si>
  <si>
    <t>pasado</t>
  </si>
  <si>
    <t>past, last</t>
  </si>
  <si>
    <t>neighborhood, district</t>
  </si>
  <si>
    <t>calor</t>
  </si>
  <si>
    <t>heat, warmth</t>
  </si>
  <si>
    <t>cine</t>
  </si>
  <si>
    <t>cinema</t>
  </si>
  <si>
    <t>probar</t>
  </si>
  <si>
    <t>(to) taste, try | tasting, trying</t>
  </si>
  <si>
    <t>café</t>
  </si>
  <si>
    <t>coffee, cafe</t>
  </si>
  <si>
    <t>cincuenta</t>
  </si>
  <si>
    <t>fifty</t>
  </si>
  <si>
    <t>marido</t>
  </si>
  <si>
    <t>husband</t>
  </si>
  <si>
    <t>costumbre</t>
  </si>
  <si>
    <t>custom, habit</t>
  </si>
  <si>
    <t>estrella</t>
  </si>
  <si>
    <t>star</t>
  </si>
  <si>
    <t>letra</t>
  </si>
  <si>
    <t>letter, lyrics</t>
  </si>
  <si>
    <t>hermoso</t>
  </si>
  <si>
    <t>beautiful</t>
  </si>
  <si>
    <t>canción</t>
  </si>
  <si>
    <t>song</t>
  </si>
  <si>
    <t>tío</t>
  </si>
  <si>
    <t>uncle</t>
  </si>
  <si>
    <t>conversación</t>
  </si>
  <si>
    <t>conversation</t>
  </si>
  <si>
    <t>nueve</t>
  </si>
  <si>
    <t>nine</t>
  </si>
  <si>
    <t>tarea</t>
  </si>
  <si>
    <t>task, chore</t>
  </si>
  <si>
    <t>famoso</t>
  </si>
  <si>
    <t>famous, well-known</t>
  </si>
  <si>
    <t>coger</t>
  </si>
  <si>
    <t>(to) take, take hold of | taking, taking hold of</t>
  </si>
  <si>
    <t>suyo, suya, suyos, suyas</t>
  </si>
  <si>
    <t>his, hers (m, f, mpl, fpl)  | yours (formal) (m, f, mpl, fpl) | theirs (m, f, mpl, fpl)</t>
  </si>
  <si>
    <t>frío</t>
  </si>
  <si>
    <t>cold</t>
  </si>
  <si>
    <t>periódico</t>
  </si>
  <si>
    <t>newspaper</t>
  </si>
  <si>
    <t>ruido</t>
  </si>
  <si>
    <t>noise</t>
  </si>
  <si>
    <t>junio</t>
  </si>
  <si>
    <t>June</t>
  </si>
  <si>
    <t>frase</t>
  </si>
  <si>
    <t>phrase, sentence</t>
  </si>
  <si>
    <t>close, near</t>
  </si>
  <si>
    <t>instrumento</t>
  </si>
  <si>
    <t>instrument</t>
  </si>
  <si>
    <t>tecnología</t>
  </si>
  <si>
    <t>technology</t>
  </si>
  <si>
    <t>corto</t>
  </si>
  <si>
    <t>short, brief</t>
  </si>
  <si>
    <t>abril</t>
  </si>
  <si>
    <t>April</t>
  </si>
  <si>
    <t>habitación</t>
  </si>
  <si>
    <t>room, bedroom</t>
  </si>
  <si>
    <t>oficina</t>
  </si>
  <si>
    <t>office</t>
  </si>
  <si>
    <t>calm, tranquil, relaxed</t>
  </si>
  <si>
    <t>beber</t>
  </si>
  <si>
    <t>(to) drink | drinking</t>
  </si>
  <si>
    <t>cuarenta</t>
  </si>
  <si>
    <t>forty</t>
  </si>
  <si>
    <t>enfermo</t>
  </si>
  <si>
    <t>ill, sick</t>
  </si>
  <si>
    <t>museo</t>
  </si>
  <si>
    <t>museum</t>
  </si>
  <si>
    <t>perfecto</t>
  </si>
  <si>
    <t>perfect</t>
  </si>
  <si>
    <t>chica</t>
  </si>
  <si>
    <t>twelve</t>
  </si>
  <si>
    <t>verano</t>
  </si>
  <si>
    <t>summer</t>
  </si>
  <si>
    <t>encima</t>
  </si>
  <si>
    <t>on top</t>
  </si>
  <si>
    <t>nota</t>
  </si>
  <si>
    <t>grade, mark, note</t>
  </si>
  <si>
    <t>septiembre</t>
  </si>
  <si>
    <t>September</t>
  </si>
  <si>
    <t>idioma</t>
  </si>
  <si>
    <t>language</t>
  </si>
  <si>
    <t>ejercicio</t>
  </si>
  <si>
    <t>exercise, practice</t>
  </si>
  <si>
    <t>hotel</t>
  </si>
  <si>
    <t>December</t>
  </si>
  <si>
    <t>enero</t>
  </si>
  <si>
    <t>January</t>
  </si>
  <si>
    <t>sábado</t>
  </si>
  <si>
    <t>Saturday</t>
  </si>
  <si>
    <t>seco</t>
  </si>
  <si>
    <t>dry</t>
  </si>
  <si>
    <t>jardín</t>
  </si>
  <si>
    <t>garden</t>
  </si>
  <si>
    <t>patio</t>
  </si>
  <si>
    <t>yard, playground</t>
  </si>
  <si>
    <t>encantar</t>
  </si>
  <si>
    <t>(to) delight, be delightful to I delighting, being delightful to</t>
  </si>
  <si>
    <t>tía</t>
  </si>
  <si>
    <t>aunt</t>
  </si>
  <si>
    <t>kitchen, cuisine</t>
  </si>
  <si>
    <t>fifteen</t>
  </si>
  <si>
    <t>alegría</t>
  </si>
  <si>
    <t>joy, happiness</t>
  </si>
  <si>
    <t>tradicional</t>
  </si>
  <si>
    <t>traditional</t>
  </si>
  <si>
    <t>británico</t>
  </si>
  <si>
    <t>British</t>
  </si>
  <si>
    <t>marzo</t>
  </si>
  <si>
    <t>March</t>
  </si>
  <si>
    <t>octubre</t>
  </si>
  <si>
    <t>October</t>
  </si>
  <si>
    <t>hola</t>
  </si>
  <si>
    <t>hello, hi</t>
  </si>
  <si>
    <t>conmigo</t>
  </si>
  <si>
    <t>with me</t>
  </si>
  <si>
    <t>viernes</t>
  </si>
  <si>
    <t>Friday</t>
  </si>
  <si>
    <t>hambre</t>
  </si>
  <si>
    <t>hunger</t>
  </si>
  <si>
    <t>describir</t>
  </si>
  <si>
    <t>(to) describe I describing</t>
  </si>
  <si>
    <t>activo</t>
  </si>
  <si>
    <t>active</t>
  </si>
  <si>
    <t>discutir</t>
  </si>
  <si>
    <t>(to) discuss, argue I discussing, arguing</t>
  </si>
  <si>
    <t>club</t>
  </si>
  <si>
    <t>novio</t>
  </si>
  <si>
    <t>boyfriend, groom</t>
  </si>
  <si>
    <t>bailar</t>
  </si>
  <si>
    <t>(to) dance I dancing</t>
  </si>
  <si>
    <t>pintar</t>
  </si>
  <si>
    <t>(to) paint I painting</t>
  </si>
  <si>
    <t>baño</t>
  </si>
  <si>
    <t>bathroom</t>
  </si>
  <si>
    <t>pan</t>
  </si>
  <si>
    <t>bread</t>
  </si>
  <si>
    <t>izquierda</t>
  </si>
  <si>
    <t>left</t>
  </si>
  <si>
    <t>debajo</t>
  </si>
  <si>
    <t>underneath, below</t>
  </si>
  <si>
    <t>lunes</t>
  </si>
  <si>
    <t>Monday</t>
  </si>
  <si>
    <t>triste</t>
  </si>
  <si>
    <t>sad, unhappy</t>
  </si>
  <si>
    <t>regla</t>
  </si>
  <si>
    <t>rule</t>
  </si>
  <si>
    <t>barco</t>
  </si>
  <si>
    <t>boat, ship</t>
  </si>
  <si>
    <t>generally, usually</t>
  </si>
  <si>
    <t>avión</t>
  </si>
  <si>
    <t>plane, aeroplane</t>
  </si>
  <si>
    <t>transporte</t>
  </si>
  <si>
    <t>transportation, transport</t>
  </si>
  <si>
    <t>estación</t>
  </si>
  <si>
    <t>station, season (of the year)</t>
  </si>
  <si>
    <t>febrero</t>
  </si>
  <si>
    <t>February</t>
  </si>
  <si>
    <t>noviembre</t>
  </si>
  <si>
    <t>November</t>
  </si>
  <si>
    <t>bosque</t>
  </si>
  <si>
    <t>forest</t>
  </si>
  <si>
    <t>montar</t>
  </si>
  <si>
    <t>(to) ride, put on/up | riding, putting on/up</t>
  </si>
  <si>
    <t>primo</t>
  </si>
  <si>
    <t>cousin</t>
  </si>
  <si>
    <t>concierto</t>
  </si>
  <si>
    <t>concert</t>
  </si>
  <si>
    <t>fútbol</t>
  </si>
  <si>
    <t>football</t>
  </si>
  <si>
    <t>playa</t>
  </si>
  <si>
    <t>beach</t>
  </si>
  <si>
    <t>tren</t>
  </si>
  <si>
    <t>train</t>
  </si>
  <si>
    <t>deporte</t>
  </si>
  <si>
    <t>sport</t>
  </si>
  <si>
    <t>tienda</t>
  </si>
  <si>
    <t>shop, tent</t>
  </si>
  <si>
    <t>nervioso</t>
  </si>
  <si>
    <t>nervous, uptight</t>
  </si>
  <si>
    <t>actor</t>
  </si>
  <si>
    <t>instituto</t>
  </si>
  <si>
    <t>Spanish secondary school</t>
  </si>
  <si>
    <t>derecha</t>
  </si>
  <si>
    <t>right</t>
  </si>
  <si>
    <t>temprano</t>
  </si>
  <si>
    <t>early</t>
  </si>
  <si>
    <t>sesenta</t>
  </si>
  <si>
    <t>sixty</t>
  </si>
  <si>
    <t>practicar</t>
  </si>
  <si>
    <t>(to) practise I practising</t>
  </si>
  <si>
    <t>falso</t>
  </si>
  <si>
    <t>false</t>
  </si>
  <si>
    <t>espectáculo</t>
  </si>
  <si>
    <t>show (performance)</t>
  </si>
  <si>
    <t>doler</t>
  </si>
  <si>
    <t>(to) hurt, be painful I hurting, being painful</t>
  </si>
  <si>
    <t>correo (electrónico)</t>
  </si>
  <si>
    <t>mail, post (email)</t>
  </si>
  <si>
    <t>increíble</t>
  </si>
  <si>
    <t>incredible, unbelievable</t>
  </si>
  <si>
    <t>jueves</t>
  </si>
  <si>
    <t>Thursday</t>
  </si>
  <si>
    <t>accidente</t>
  </si>
  <si>
    <t>accident</t>
  </si>
  <si>
    <t>compra</t>
  </si>
  <si>
    <t>shopping</t>
  </si>
  <si>
    <t>clima</t>
  </si>
  <si>
    <t>climate</t>
  </si>
  <si>
    <t>lavar, lavarse</t>
  </si>
  <si>
    <t>(to) wash I washing</t>
  </si>
  <si>
    <t>reloj</t>
  </si>
  <si>
    <t>clock, watch</t>
  </si>
  <si>
    <t>listo</t>
  </si>
  <si>
    <t>ready, clever, intelligent</t>
  </si>
  <si>
    <t>normalmente</t>
  </si>
  <si>
    <t>normally</t>
  </si>
  <si>
    <t>vestido</t>
  </si>
  <si>
    <t>dress</t>
  </si>
  <si>
    <t>once</t>
  </si>
  <si>
    <t>eleven</t>
  </si>
  <si>
    <t>limpio</t>
  </si>
  <si>
    <t>clean</t>
  </si>
  <si>
    <t>limpiar</t>
  </si>
  <si>
    <t>(to) clean I cleaning</t>
  </si>
  <si>
    <t>tuyo, tuya, tuyos, tuyas</t>
  </si>
  <si>
    <t xml:space="preserve">yours (sing informal)  (m, f, mpl, fpl) </t>
  </si>
  <si>
    <t>carretera</t>
  </si>
  <si>
    <t>highway, road</t>
  </si>
  <si>
    <t>dibujo</t>
  </si>
  <si>
    <t>drawing, sketch</t>
  </si>
  <si>
    <t>¡Perdón!</t>
  </si>
  <si>
    <t>Sorry!</t>
  </si>
  <si>
    <t>vuelo</t>
  </si>
  <si>
    <t>flight</t>
  </si>
  <si>
    <t>delante</t>
  </si>
  <si>
    <t>in front, ahead</t>
  </si>
  <si>
    <t>vuestro</t>
  </si>
  <si>
    <t>your (pl informal)</t>
  </si>
  <si>
    <t>gris</t>
  </si>
  <si>
    <t>grey</t>
  </si>
  <si>
    <t>aventura</t>
  </si>
  <si>
    <t>adventure</t>
  </si>
  <si>
    <t>plato</t>
  </si>
  <si>
    <t>plate, dish</t>
  </si>
  <si>
    <t>caliente</t>
  </si>
  <si>
    <t>hot, warm</t>
  </si>
  <si>
    <t>invierno</t>
  </si>
  <si>
    <t>winter</t>
  </si>
  <si>
    <t>pantalón</t>
  </si>
  <si>
    <t>trousers</t>
  </si>
  <si>
    <t>miércoles</t>
  </si>
  <si>
    <t>Wednesday</t>
  </si>
  <si>
    <t>cansado</t>
  </si>
  <si>
    <t>tired</t>
  </si>
  <si>
    <t>sucio</t>
  </si>
  <si>
    <t>dirty</t>
  </si>
  <si>
    <t>gastar</t>
  </si>
  <si>
    <t>(to) spend (money) I spending (money)</t>
  </si>
  <si>
    <t>camisa</t>
  </si>
  <si>
    <t>shirt</t>
  </si>
  <si>
    <t>botella</t>
  </si>
  <si>
    <t>bottle</t>
  </si>
  <si>
    <t>of course, clearly</t>
  </si>
  <si>
    <t>fruta</t>
  </si>
  <si>
    <t>fruit</t>
  </si>
  <si>
    <t>ligero</t>
  </si>
  <si>
    <t>light (in weight)</t>
  </si>
  <si>
    <t>típico</t>
  </si>
  <si>
    <t>typical</t>
  </si>
  <si>
    <t>setenta</t>
  </si>
  <si>
    <t>seventy</t>
  </si>
  <si>
    <t>débil</t>
  </si>
  <si>
    <t>weak</t>
  </si>
  <si>
    <t>contento</t>
  </si>
  <si>
    <t>happy, content</t>
  </si>
  <si>
    <t>tarjeta</t>
  </si>
  <si>
    <t>written card, bank card</t>
  </si>
  <si>
    <t>sano</t>
  </si>
  <si>
    <t>healthy, wholesome</t>
  </si>
  <si>
    <t>ochenta</t>
  </si>
  <si>
    <t>eighty</t>
  </si>
  <si>
    <t>gift, present</t>
  </si>
  <si>
    <t>huevo</t>
  </si>
  <si>
    <t>egg</t>
  </si>
  <si>
    <t>novia</t>
  </si>
  <si>
    <t>girlfriend</t>
  </si>
  <si>
    <t>examen</t>
  </si>
  <si>
    <t>exam</t>
  </si>
  <si>
    <t>outside 2000</t>
  </si>
  <si>
    <t>alegre</t>
  </si>
  <si>
    <t>cheerful</t>
  </si>
  <si>
    <t>Internet</t>
  </si>
  <si>
    <t>internet</t>
  </si>
  <si>
    <t>cantante</t>
  </si>
  <si>
    <t>singer</t>
  </si>
  <si>
    <t>llover</t>
  </si>
  <si>
    <t>(to) rain I raining</t>
  </si>
  <si>
    <t>práctico</t>
  </si>
  <si>
    <t>practical, useful</t>
  </si>
  <si>
    <t>móvil</t>
  </si>
  <si>
    <t>mobile phone</t>
  </si>
  <si>
    <t>barato</t>
  </si>
  <si>
    <t>cheap</t>
  </si>
  <si>
    <t>deberes</t>
  </si>
  <si>
    <t>homework</t>
  </si>
  <si>
    <t>vosotras</t>
  </si>
  <si>
    <t>you (f) (pl informal) (subj)</t>
  </si>
  <si>
    <t>vosotros</t>
  </si>
  <si>
    <t>you (m, mixed gender) (pl informal) (subj)</t>
  </si>
  <si>
    <t>sed</t>
  </si>
  <si>
    <t>thirst</t>
  </si>
  <si>
    <t>adiós</t>
  </si>
  <si>
    <t>goodbye</t>
  </si>
  <si>
    <t>favorito</t>
  </si>
  <si>
    <t>favourite</t>
  </si>
  <si>
    <t>feo</t>
  </si>
  <si>
    <t>ugly</t>
  </si>
  <si>
    <t>tonto</t>
  </si>
  <si>
    <t>silly</t>
  </si>
  <si>
    <t>catorce</t>
  </si>
  <si>
    <t>fourteen</t>
  </si>
  <si>
    <t>oeste</t>
  </si>
  <si>
    <t>west</t>
  </si>
  <si>
    <t>euro</t>
  </si>
  <si>
    <t>noventa</t>
  </si>
  <si>
    <t>ninety</t>
  </si>
  <si>
    <t>divertido</t>
  </si>
  <si>
    <t>fun</t>
  </si>
  <si>
    <t>castillo</t>
  </si>
  <si>
    <t>castle</t>
  </si>
  <si>
    <t>estadio</t>
  </si>
  <si>
    <t>stadium</t>
  </si>
  <si>
    <t>ordenador</t>
  </si>
  <si>
    <t>computer</t>
  </si>
  <si>
    <t>restaurante</t>
  </si>
  <si>
    <t>restaurant</t>
  </si>
  <si>
    <t>vacaciones</t>
  </si>
  <si>
    <t>holidays</t>
  </si>
  <si>
    <t>mediodía</t>
  </si>
  <si>
    <t>noon, midday</t>
  </si>
  <si>
    <t>trece</t>
  </si>
  <si>
    <t>thirteen</t>
  </si>
  <si>
    <t>dieciocho</t>
  </si>
  <si>
    <t>eighteen</t>
  </si>
  <si>
    <t>primavera</t>
  </si>
  <si>
    <t>spring</t>
  </si>
  <si>
    <t>falda</t>
  </si>
  <si>
    <t>skirt</t>
  </si>
  <si>
    <t>bebida</t>
  </si>
  <si>
    <t>drink</t>
  </si>
  <si>
    <t>uniforme</t>
  </si>
  <si>
    <t>uniform</t>
  </si>
  <si>
    <t>rubio</t>
  </si>
  <si>
    <t>blond, fair</t>
  </si>
  <si>
    <t>arroz</t>
  </si>
  <si>
    <t>rice</t>
  </si>
  <si>
    <t>doscientos</t>
  </si>
  <si>
    <t>two hundred (and)</t>
  </si>
  <si>
    <t>naranja</t>
  </si>
  <si>
    <t>orange</t>
  </si>
  <si>
    <t>billete</t>
  </si>
  <si>
    <t>ticket (for transport)</t>
  </si>
  <si>
    <t>cocinar</t>
  </si>
  <si>
    <t>(to) cook | cooking</t>
  </si>
  <si>
    <t>cenar</t>
  </si>
  <si>
    <t>(to) have dinner | having dinner</t>
  </si>
  <si>
    <t>martes</t>
  </si>
  <si>
    <t>Tuesday</t>
  </si>
  <si>
    <t>simpático</t>
  </si>
  <si>
    <t>nice, friendly</t>
  </si>
  <si>
    <t>cumpleaños</t>
  </si>
  <si>
    <t>birthday</t>
  </si>
  <si>
    <t>dieciséis</t>
  </si>
  <si>
    <t>sixteen</t>
  </si>
  <si>
    <t>fatal</t>
  </si>
  <si>
    <t>terrible, awful</t>
  </si>
  <si>
    <t>hermana</t>
  </si>
  <si>
    <t>sister</t>
  </si>
  <si>
    <t>desayuno</t>
  </si>
  <si>
    <t>breakfast</t>
  </si>
  <si>
    <t>diecisiete</t>
  </si>
  <si>
    <t>seventeen</t>
  </si>
  <si>
    <t>n (fpl)</t>
  </si>
  <si>
    <t>matemáticas</t>
  </si>
  <si>
    <t>maths</t>
  </si>
  <si>
    <t>otoño</t>
  </si>
  <si>
    <t>autumn</t>
  </si>
  <si>
    <t>Navidad</t>
  </si>
  <si>
    <t>Christmas</t>
  </si>
  <si>
    <t>pollo</t>
  </si>
  <si>
    <t>chicken</t>
  </si>
  <si>
    <t>tapas</t>
  </si>
  <si>
    <t>small savoury dishes served in bars</t>
  </si>
  <si>
    <t>bicicleta</t>
  </si>
  <si>
    <t>bicycle, bike</t>
  </si>
  <si>
    <t>autobús</t>
  </si>
  <si>
    <t>bus</t>
  </si>
  <si>
    <t>gracioso</t>
  </si>
  <si>
    <t>funny</t>
  </si>
  <si>
    <t>aburrido</t>
  </si>
  <si>
    <t>bored, boring</t>
  </si>
  <si>
    <t>útil</t>
  </si>
  <si>
    <t>useful</t>
  </si>
  <si>
    <t>asignatura</t>
  </si>
  <si>
    <t>school subject</t>
  </si>
  <si>
    <t>camiseta</t>
  </si>
  <si>
    <t>t-shirt</t>
  </si>
  <si>
    <t>guapo</t>
  </si>
  <si>
    <t>good-looking</t>
  </si>
  <si>
    <t>diecinueve</t>
  </si>
  <si>
    <t>nineteen</t>
  </si>
  <si>
    <t>verdura</t>
  </si>
  <si>
    <t>vegetable</t>
  </si>
  <si>
    <t>desfile</t>
  </si>
  <si>
    <t>procession, parade</t>
  </si>
  <si>
    <t>irlandés</t>
  </si>
  <si>
    <t>Irish</t>
  </si>
  <si>
    <t>abuelo</t>
  </si>
  <si>
    <t>grandfather</t>
  </si>
  <si>
    <t>marrón</t>
  </si>
  <si>
    <t>brown</t>
  </si>
  <si>
    <t>a menudo</t>
  </si>
  <si>
    <t>often</t>
  </si>
  <si>
    <t>a veces</t>
  </si>
  <si>
    <t>sometimes</t>
  </si>
  <si>
    <t>baloncesto</t>
  </si>
  <si>
    <t>basketball</t>
  </si>
  <si>
    <t>bolígrafo</t>
  </si>
  <si>
    <t>pen</t>
  </si>
  <si>
    <t>de nada</t>
  </si>
  <si>
    <t>you're welcome</t>
  </si>
  <si>
    <t>desayunar</t>
  </si>
  <si>
    <t>(to) have breakfast | having breakfast</t>
  </si>
  <si>
    <t>España</t>
  </si>
  <si>
    <t>Spain</t>
  </si>
  <si>
    <t>este**</t>
  </si>
  <si>
    <t>east</t>
  </si>
  <si>
    <t>gafas</t>
  </si>
  <si>
    <t>glasses</t>
  </si>
  <si>
    <t>¡Hasta luego!</t>
  </si>
  <si>
    <t>See you later!</t>
  </si>
  <si>
    <t>otra vez</t>
  </si>
  <si>
    <t>again</t>
  </si>
  <si>
    <t>por favor</t>
  </si>
  <si>
    <t>please, excuse me</t>
  </si>
  <si>
    <t>por supuesto</t>
  </si>
  <si>
    <t>of course</t>
  </si>
  <si>
    <t>sin embargo</t>
  </si>
  <si>
    <t>however</t>
  </si>
  <si>
    <t>tener ganas de</t>
  </si>
  <si>
    <t>to want to, feel like (+ verb) | wanting to, feeling like (+ verb)</t>
  </si>
  <si>
    <t>tener que</t>
  </si>
  <si>
    <t>norirlandés</t>
  </si>
  <si>
    <t>Northern Irish</t>
  </si>
  <si>
    <t>Irlanda del Norte</t>
  </si>
  <si>
    <t>Northern Ireland</t>
  </si>
  <si>
    <t>(República de) Irlanda</t>
  </si>
  <si>
    <t>(Republic of) Ireland</t>
  </si>
  <si>
    <t xml:space="preserve">n/a </t>
  </si>
  <si>
    <t>suffix</t>
  </si>
  <si>
    <t>-astro, -astra, -astros, -astras</t>
  </si>
  <si>
    <t>step-</t>
  </si>
  <si>
    <t>Buenos días</t>
  </si>
  <si>
    <t>Good morning</t>
  </si>
  <si>
    <t>emocionante</t>
  </si>
  <si>
    <t>exciting</t>
  </si>
  <si>
    <t>fin de semana</t>
  </si>
  <si>
    <t>weekend</t>
  </si>
  <si>
    <t>Total words:</t>
  </si>
  <si>
    <t>Total &gt;2000</t>
  </si>
  <si>
    <t>Total mwp</t>
  </si>
  <si>
    <t>% &gt;2000</t>
  </si>
  <si>
    <t>adj = adjective</t>
  </si>
  <si>
    <t>adj/adverb</t>
  </si>
  <si>
    <t>adv = adverb</t>
  </si>
  <si>
    <t>det = determiner</t>
  </si>
  <si>
    <t>noun (m)</t>
  </si>
  <si>
    <t>noun (f)</t>
  </si>
  <si>
    <t>noun (m/f)</t>
  </si>
  <si>
    <t>noun (mpl)</t>
  </si>
  <si>
    <t>noun (fpl)</t>
  </si>
  <si>
    <t>Total nouns</t>
  </si>
  <si>
    <t>num = number</t>
  </si>
  <si>
    <t>pron = pronoun</t>
  </si>
  <si>
    <t>v = verb</t>
  </si>
  <si>
    <t>prep = preposition</t>
  </si>
  <si>
    <t>intj = particle/interjection</t>
  </si>
  <si>
    <t>conj = conjunction</t>
  </si>
  <si>
    <t>mwp = multiword phrase</t>
  </si>
  <si>
    <t>Tier</t>
  </si>
  <si>
    <t>Done at KS3?</t>
  </si>
  <si>
    <t>Part of Speech</t>
  </si>
  <si>
    <t>Term</t>
  </si>
  <si>
    <t>Spanish grammar features</t>
  </si>
  <si>
    <t>F/H</t>
  </si>
  <si>
    <t>Y</t>
  </si>
  <si>
    <t>Nouns</t>
  </si>
  <si>
    <t>Gender of nouns</t>
  </si>
  <si>
    <t>Gender 
Feminine noun formation (1- -o &gt; -a, 2- -or add -a, 3- -ante/ente/ista no change) 
Plural noun formation (1- ending in vowel add -s, 2- ending in a consonant add -es, 3- ending in -z, change z to c and add -es, 4- ending in -ión add -es and remove accent, and irregular- e.g. los lunes, los cumpleaños); infinitive used as noun</t>
  </si>
  <si>
    <t>Formation of feminine nouns Rule 1: -o changes to -a</t>
  </si>
  <si>
    <t>Articles</t>
  </si>
  <si>
    <t>Singular and plural indefinite (un, una, unos, unas)
Singular and plural definite (el, la, los, las)
Contraction of definite article 'el' after 'a' and 'de'; use or omission of articles where different from English</t>
  </si>
  <si>
    <t>Formation of feminine nouns Rule 2: -or add -a</t>
  </si>
  <si>
    <t>Other determiners</t>
  </si>
  <si>
    <t>Demonstratives - este, esta, estos, estas, ese, esa, esos, esas
Indefinites - cada, otro, todo, mismo
Possessives - mi/mis, tu/tus, su/sus, nuestro/a/os/as, vuestro/a/os/as</t>
  </si>
  <si>
    <t>Formation of feminine nouns Rule 3: -ante/ente/ista no change</t>
  </si>
  <si>
    <t>Adjectival phrases</t>
  </si>
  <si>
    <t>Formation of plural nouns Rule 1: ending in vowel add -s</t>
  </si>
  <si>
    <t>Adverbial phrases</t>
  </si>
  <si>
    <t>Position of adverbs of time, manner, place</t>
  </si>
  <si>
    <t>Formation of plural nouns Rule 2: ending in a consonant add -es</t>
  </si>
  <si>
    <t>Pronouns</t>
  </si>
  <si>
    <t>Subject pronouns ((yo, tú, él, ella, nosotros, nosotras, vosotros, vosotras, ellos, ellas)
Invariable pronouns (algo, alguien); default omission of pronouns
Use of subject pronouns for emphasis and change of subject
Word order of single use direct object pronouns (me, te, lo, las, los, las) in one verb constructions
Word order of single use indirect object pronouns (me, te, le) in one verbs constructions
Word order of single use singular reflexive pronouns (me, te, se) in one verb constructions
Relative pronoun 'que' in subject relative clauses
Interrogative pronouns (cuál, cuales, quién, quienes)
Relative clauses with wh- pronouns (que, donde, cuando)</t>
  </si>
  <si>
    <t>Formation of plural nouns Rule 3: ending in z, change z to c add -es</t>
  </si>
  <si>
    <t>Verbs</t>
  </si>
  <si>
    <t>Verbal negation with preverbal 'no';
Intonation (yes/no) questions
Interrogatives (qué, quién, cuándo, por qué, cómo, cuál, cuánto, dónde) followed by VS word order with overt or null subject 
Different uses of 'ser' and 'estar'; syntax of interesar-like verbs</t>
  </si>
  <si>
    <t xml:space="preserve">F/H </t>
  </si>
  <si>
    <t>Formation of plural nouns Rule 4: ending in -ión add -es remove accent</t>
  </si>
  <si>
    <t>Impersonal verbs</t>
  </si>
  <si>
    <t xml:space="preserve">hay; hace + noun (weather phrases); </t>
  </si>
  <si>
    <t>Formation of plural nouns irregular rules - e.g. los lunes, los cumpleaños</t>
  </si>
  <si>
    <t>Present simple</t>
  </si>
  <si>
    <t>Present indicative with simple (I walk) and ongoing (I am walking) functions 
Regular -ar, -er, ir verbs
Irregular verbs (ser, estar, hacer, ir, tener, dar)
Use of 'tener' + noun to mean 'be' + adjective (frío, calor, hambre, sed, miedo, año)
Stem-change verbs like encontrar (o&gt;ue), pensar (e&gt;ie), pedir (e&gt;i) 
1st person singular forms of verbs like conocer (c&gt;zco), poner (add 'g'), and 'digo; 
Modal verbs (deber, poder, querer, tener que, saber) 
Reflexive use of verbs (infinitive, me, te, se - singular)</t>
  </si>
  <si>
    <t>Infinitive used as a noun (-ing equivalent(gerund) in English)</t>
  </si>
  <si>
    <t>Present continuous</t>
  </si>
  <si>
    <t>Estar + present participle of -ar, -er, -ir verbs</t>
  </si>
  <si>
    <t>Indefinite articles 'un' and 'una'</t>
  </si>
  <si>
    <t>Periphrastic future</t>
  </si>
  <si>
    <t>Ir + a + infinitive as equivalent of the English ‘BE + going to + verb’ and ‘will + verb’</t>
  </si>
  <si>
    <t>Indefinite articles 'unos' and 'unas'</t>
  </si>
  <si>
    <t>Preterite</t>
  </si>
  <si>
    <t>Regular -ar, -er, -ir verbs; irregular verbs (ir, ser)
Irregular stems/forms (tuve, hice, hizo)
1st person spelling changes (c&gt;qu e.g. sacar - saqué, z&gt;c e.g. empezar - empecé, g&gt;gu e.g. jugar - jugué)</t>
  </si>
  <si>
    <t>Definite articles 'el' and 'la'</t>
  </si>
  <si>
    <t>Imperfect</t>
  </si>
  <si>
    <t>Imperfect for habitual (only for equivalent of English ‘used to + verb’) and ongoing (BE + ing) functions
Regular singular -ar, -er/-ir
Estaba/s meaning 'was/were + state/location; tenía/s meaning 'had'; había meaning 'there was/were'; era/s meaning 'was/were' + trait; preterite vs imperfect use</t>
  </si>
  <si>
    <t>Definite articles 'los' and 'las'</t>
  </si>
  <si>
    <t>Imperfect continuous</t>
  </si>
  <si>
    <t>Imperfect estar + present participle of -ar, -er, -ir verbs</t>
  </si>
  <si>
    <t>Functions of definite and indefinite articles where use or omission is different from English</t>
  </si>
  <si>
    <t>High frequency word patterns</t>
  </si>
  <si>
    <t>Suffix -idad, suffix - mente</t>
  </si>
  <si>
    <t xml:space="preserve">Contraction of definite article 'el' after 'de' </t>
  </si>
  <si>
    <t>Contraction of definite article 'el' after 'a'</t>
  </si>
  <si>
    <t>singular gender agreement (o,a)</t>
  </si>
  <si>
    <t>plural gender agreement (os,as)</t>
  </si>
  <si>
    <t>number agreement (e, es)</t>
  </si>
  <si>
    <t>number agreement (z, ces)</t>
  </si>
  <si>
    <t>number agreement (ista, istas)</t>
  </si>
  <si>
    <t>Position of adjectives in relation to the nouns they refer to: mostly after nouns</t>
  </si>
  <si>
    <t>prenominal adjectives (algún, ningún, primer, segundo, tercer, buen, mal, gran)</t>
  </si>
  <si>
    <t>regular comparative structures (más …que, menos…que, tan...como)</t>
  </si>
  <si>
    <t>irregular comparative structures (mejor que / peor que)</t>
  </si>
  <si>
    <t>different uses of ser and estar with adjectives (including change of meaning)</t>
  </si>
  <si>
    <t>Adjectives</t>
  </si>
  <si>
    <t>Interrogative adjective (cuánto/a/os/as)</t>
  </si>
  <si>
    <t>position of adverbs of time</t>
  </si>
  <si>
    <t>position of adverbs of manner</t>
  </si>
  <si>
    <t>position of adverbs of place</t>
  </si>
  <si>
    <t>Demonstrative adjectives este/esta/estos/estas</t>
  </si>
  <si>
    <t>Demonstrative adjectives ese/esa/esos/esas</t>
  </si>
  <si>
    <t>Indefinite adjectives: cada</t>
  </si>
  <si>
    <t>Indefinite adjectives: otro</t>
  </si>
  <si>
    <t>Indefinite adjectives: todo</t>
  </si>
  <si>
    <t>Indefinite adjectives: mismo</t>
  </si>
  <si>
    <t>Possessive adjectives: mi/mis</t>
  </si>
  <si>
    <t>Possessive adjectives: tu/tus</t>
  </si>
  <si>
    <t>Possessive adjectives: nuestro/nuestra/nuestros/nuestras</t>
  </si>
  <si>
    <t>Possessive adjectives: vuestro/vuestra/vuestros/vuestras</t>
  </si>
  <si>
    <t>Suffix -idad: Nouns created by adding -idad to singular adjectives ending in a consonant (e.g., real) or with the final vowel removed (e.g., segur-), only where the English equivalent is ‘-(i)ty’ (e.g., seguridad)</t>
  </si>
  <si>
    <t>Suffix -mente' where meaning in English is 'ly'</t>
  </si>
  <si>
    <t>Prepositions</t>
  </si>
  <si>
    <t>use of 'de' for possession</t>
  </si>
  <si>
    <t>use of the personal 'a'</t>
  </si>
  <si>
    <t>para + infinitive</t>
  </si>
  <si>
    <t>H</t>
  </si>
  <si>
    <t>Use of antes de + infinitive</t>
  </si>
  <si>
    <t>Use of después de + infinitive</t>
  </si>
  <si>
    <t>Invariable pronouns 'algo' and 'alguien'</t>
  </si>
  <si>
    <t>Default omission of subject pronouns</t>
  </si>
  <si>
    <t>Contexts where overt use is appropriate i.e. change of subject and emphasis</t>
  </si>
  <si>
    <t>Word order of direct object pronouns in one verb constructions (me,te) in which a single pronoun is used</t>
  </si>
  <si>
    <t>Word order of direct object pronouns in one verb constructions (lo, la) in which a single pronoun is used</t>
  </si>
  <si>
    <t>Word order of direct object pronouns in one verb constructions (los, las) in which a single pronoun is used</t>
  </si>
  <si>
    <t>Word order of indirect object pronouns in one verb constructions (me, te, le) in which a single pronoun is used</t>
  </si>
  <si>
    <t>Word order of singular reflexive pronouns in one verb constructions (me, te, se) in which a single pronoun is used</t>
  </si>
  <si>
    <t>Use of relative pronoun 'que' in subject relative clauses</t>
  </si>
  <si>
    <t>Interrogative pronouns (cuál/es, quién/es)</t>
  </si>
  <si>
    <t>Spelling changes to preserve pronunciation</t>
  </si>
  <si>
    <t>c-&gt;qu spelling change in preterite tense (e.g., sacar -&gt; saqué)</t>
  </si>
  <si>
    <t>z -&gt; c spelling change in preterite tense (e.g. empezar -&gt; empecé)</t>
  </si>
  <si>
    <t>g -&gt; gu spelling change in preterite tense (e.g. llegar -&gt; llegué)</t>
  </si>
  <si>
    <t>Word order of verbal negation with no (pre-verbal position)</t>
  </si>
  <si>
    <t>Interrogatives expressed through intonation i.e. yes/no questions</t>
  </si>
  <si>
    <t>Interrogatives, question words (qué, quién, cuándo, por qué, cómo, cuál, cuánto, dónde) followed by VS word order including where the overt subject is only sometimes required (e.g., ¿Dónde está (Daniel)?; ¿Qué hace (la chica)?)</t>
  </si>
  <si>
    <t>Different uses of ser and estar</t>
  </si>
  <si>
    <t>preterite vs imperfect use</t>
  </si>
  <si>
    <t>Verbs - Imperfect continuous</t>
  </si>
  <si>
    <t>-AR- verbs (imperfect estar + present participle) for ongoing (BE + ing) functions</t>
  </si>
  <si>
    <t>Verbs - imperfect continuous</t>
  </si>
  <si>
    <t>-ER/-IR' verbs (imperfect estar + present participle) for ongoing (BE + ing) functions</t>
  </si>
  <si>
    <t>Verbs - imperfect for habitual (only for equivalent of English ‘used to + verb’) and ongoing (BE + ing) functions.</t>
  </si>
  <si>
    <t xml:space="preserve">-AR' verbs (1st, 2nd and 3rd person singular)   </t>
  </si>
  <si>
    <t>estaba/estabas (to mean 'was/were +state/location)</t>
  </si>
  <si>
    <t>-ER/-IR' verbs (1st, 2nd and 3rd person singular)</t>
  </si>
  <si>
    <t>tenía/tenías (to mean 'had'); había (to mean there was/were)</t>
  </si>
  <si>
    <t>ser (era, eras) including (to mean was/were + trait)</t>
  </si>
  <si>
    <t>Verbs - impersonal</t>
  </si>
  <si>
    <t>use of 'hay'</t>
  </si>
  <si>
    <t>hace + noun (weather phrases)</t>
  </si>
  <si>
    <t>Verbs - like interesar</t>
  </si>
  <si>
    <t>syntax of interesar-like verbs</t>
  </si>
  <si>
    <t>Verbs - periphastic future</t>
  </si>
  <si>
    <t>ir + a + infinitive (1st, 2nd and 3rd person singular) as equivalent of the English ‘BE + going to + verb’ and ‘will + verb’</t>
  </si>
  <si>
    <t>ir + a + infinitive (1st, 2nd and 3rd person plural) as equivalent of the English ‘BE + going to + verb’ and ‘will + verb’</t>
  </si>
  <si>
    <t>Verbs - present</t>
  </si>
  <si>
    <t>present indicative with both simple (I walk) and ongoing (I am walking functions)</t>
  </si>
  <si>
    <t>-AR' verbs (1st, 2nd and 3rd person singular)</t>
  </si>
  <si>
    <t>-AR' verbs (1st, 2nd and 3rd person plural)</t>
  </si>
  <si>
    <t>-ER' verbs (1st, 2nd and 3rd person plural)</t>
  </si>
  <si>
    <t>-IR' verbs (1st, 2nd and 3rd person plural)</t>
  </si>
  <si>
    <t>estar (1st, 2nd and 3rd person singular)</t>
  </si>
  <si>
    <t>estar (1st, 2nd and 3rd person plural)</t>
  </si>
  <si>
    <t>ser (1st, 2nd and 3rd person plural)</t>
  </si>
  <si>
    <t>ir (1st, 2nd and 3rd person singular)</t>
  </si>
  <si>
    <t>ir (1st, 2nd and 3rd person plural)</t>
  </si>
  <si>
    <t>hacer (1st, 2nd and 3rd person singular)</t>
  </si>
  <si>
    <t>hacer (1st, 2nd and 3rd person plural)</t>
  </si>
  <si>
    <t>tener (1st, 2nd and 3rd person singular)</t>
  </si>
  <si>
    <t>tener (1st, 2nd and 3rd person plural)</t>
  </si>
  <si>
    <t>use of 'tener' + noun where the English equivalent is 'BE' + adjective (frío, calor, hambre, sed, miedo, ano)</t>
  </si>
  <si>
    <t>verbs like pensar (e&gt;ie) (1st, 2nd and 3rd person singular)</t>
  </si>
  <si>
    <t>verbs like pensar (e&gt;ie) (1st, 2nd and 3rd person plural)</t>
  </si>
  <si>
    <t>verbs like pedir (e&gt;i) (1st, 2nd and 3rd person singular)</t>
  </si>
  <si>
    <t>verbs like pedir (e&gt;i) (1st, 2nd and 3rd person plural)</t>
  </si>
  <si>
    <t>verbs like conocer (c&gt;zc) (1st person singular)</t>
  </si>
  <si>
    <t>Modal verbs - deber, poder, querer, tener que, sabe (1st, 2nd and 3rd person plural)</t>
  </si>
  <si>
    <t>Reflexive use of verbs (me, te and se)</t>
  </si>
  <si>
    <t>Reflexive infinitive (se)</t>
  </si>
  <si>
    <t>ser (1st, 2nd and 3rd person singular)</t>
  </si>
  <si>
    <t xml:space="preserve">verbs like poner (add g to 1st person singular) </t>
  </si>
  <si>
    <t>Modal verbs - deber, poder, querer, tener que, saber (1st, 2nd and 3rd person singular)</t>
  </si>
  <si>
    <t>dar (1st, 2nd and 3rd person singular)</t>
  </si>
  <si>
    <t>dar (1st, 2nd and 3rd person - plural)</t>
  </si>
  <si>
    <t>Verbs - present continuous</t>
  </si>
  <si>
    <t>estar + present participle of -ar verbs (1st, 2nd and 3rd person singular)</t>
  </si>
  <si>
    <t>estar + present participle of -ar verbs (1st, 2nd and 3rd person plural)</t>
  </si>
  <si>
    <t>estar + present participle of -er/-ir verbs (1st, 2nd and 3rd person singular)</t>
  </si>
  <si>
    <t>estar + present participle of -er/-ir verbs (1st, 2nd and 3rd person plural)</t>
  </si>
  <si>
    <t>Verbs - preterite</t>
  </si>
  <si>
    <t>-ER/-IR' verbs (1st, 2nd and 3rd person plural)</t>
  </si>
  <si>
    <t>irregular preterite stem tuve</t>
  </si>
  <si>
    <t>irregular preterite stem hice and irregular form hizo</t>
  </si>
  <si>
    <t>Gender agreement (o, a); plural gender agreement (os, as)
Number agreement (e-es, z-ces, ista-istas)
Default postnominal adjective position
Prenominal adjectives (algún, ningún, primer, segundo, tercer, buen, mal, gran)
Interrogative adjective cuánto/a/os/as
Nominalisation of masculine adjectives for languages (e.g., francés ➜ (el) francés and inflected forms of regular and the highly frequent patterns of nationality adjectives listed in the vocabulary list, (e.g. (la) norirlandesa, (los) españoles)
Regular comparatives (más ... que, menos ... que, tan ... como)I
Irregular comparatives (mejor/peor que)</t>
  </si>
  <si>
    <t>General &amp; grammatical: determiners - possessives</t>
  </si>
  <si>
    <t>General &amp; grammatical: determiners - other</t>
  </si>
  <si>
    <t>General &amp; grammatical: determiners - articles</t>
  </si>
  <si>
    <t>General &amp; grammatical: determiners - demonstratives</t>
  </si>
  <si>
    <t>General &amp; grammatical: nouns - cardinal points</t>
  </si>
  <si>
    <t>General &amp; grammatical: nouns - days of the week</t>
  </si>
  <si>
    <t>General &amp; grammatical: nouns - months</t>
  </si>
  <si>
    <t>General &amp; grammatical: nouns - seasons</t>
  </si>
  <si>
    <t>General &amp; grammatical: nouns - time</t>
  </si>
  <si>
    <t>General &amp; grammatical: nouns - other</t>
  </si>
  <si>
    <t>General &amp; grammatical: pronouns</t>
  </si>
  <si>
    <t>General &amp; grammatical: verbs - irregular</t>
  </si>
  <si>
    <t>General &amp; grammatical: verbs</t>
  </si>
  <si>
    <t>General &amp; grammatical: adjectives</t>
  </si>
  <si>
    <t>peor (que)</t>
  </si>
  <si>
    <t>worse (than)</t>
  </si>
  <si>
    <t>better (than)</t>
  </si>
  <si>
    <t>mejor (que)</t>
  </si>
  <si>
    <t>General &amp; grammatical: adjectives/adverbs</t>
  </si>
  <si>
    <t>General &amp; grammatical: adjectives - possessives</t>
  </si>
  <si>
    <t>General &amp; grammatical: adverbs</t>
  </si>
  <si>
    <t>General &amp; grammatical: interrogatives</t>
  </si>
  <si>
    <t>General &amp; grammatical: prepositions</t>
  </si>
  <si>
    <t>General &amp; grammatical: conjunctions</t>
  </si>
  <si>
    <t>General &amp; grammatical: multiword phrases</t>
  </si>
  <si>
    <t>General &amp; grammatical: other</t>
  </si>
  <si>
    <t>General &amp; grammatical: numbers</t>
  </si>
  <si>
    <t>Identity and relationships with others</t>
  </si>
  <si>
    <t>Education and future plans</t>
  </si>
  <si>
    <t>Free time, media and social media</t>
  </si>
  <si>
    <t>Heallth and daily life at home</t>
  </si>
  <si>
    <t>Where people live and their environment</t>
  </si>
  <si>
    <t>Holidays, celebrations, customs and festivals</t>
  </si>
  <si>
    <t>General &amp; grammatical: noun - other</t>
  </si>
  <si>
    <t>Theme 2</t>
  </si>
  <si>
    <t>Theme 3</t>
  </si>
  <si>
    <t>Theme 1</t>
  </si>
  <si>
    <r>
      <t xml:space="preserve">Grammar Feature 
</t>
    </r>
    <r>
      <rPr>
        <sz val="11"/>
        <color theme="1"/>
        <rFont val="Aptos"/>
        <family val="2"/>
      </rPr>
      <t>(extra/optional features are shaded in blue)</t>
    </r>
  </si>
  <si>
    <r>
      <t xml:space="preserve">Relative clauses using </t>
    </r>
    <r>
      <rPr>
        <i/>
        <sz val="11"/>
        <color theme="1"/>
        <rFont val="Aptos"/>
        <family val="2"/>
      </rPr>
      <t xml:space="preserve">wh- </t>
    </r>
    <r>
      <rPr>
        <sz val="11"/>
        <color theme="1"/>
        <rFont val="Aptos"/>
        <family val="2"/>
      </rPr>
      <t>pronouns (que, donde, cuando)</t>
    </r>
  </si>
  <si>
    <r>
      <t xml:space="preserve">verbs like encontrar (o&gt;ue) (1st, 2nd and 3rd person </t>
    </r>
    <r>
      <rPr>
        <b/>
        <sz val="11"/>
        <color theme="1"/>
        <rFont val="Aptos"/>
        <family val="2"/>
      </rPr>
      <t>plural)</t>
    </r>
  </si>
  <si>
    <r>
      <t xml:space="preserve">verbs like encontrar (o&gt;ue) (1st, 2nd and 3rd person </t>
    </r>
    <r>
      <rPr>
        <b/>
        <sz val="11"/>
        <color theme="1"/>
        <rFont val="Aptos"/>
        <family val="2"/>
      </rPr>
      <t>singular)</t>
    </r>
  </si>
  <si>
    <r>
      <t>A “</t>
    </r>
    <r>
      <rPr>
        <b/>
        <sz val="11"/>
        <color theme="1"/>
        <rFont val="Aptos"/>
        <family val="2"/>
      </rPr>
      <t>source word</t>
    </r>
    <r>
      <rPr>
        <sz val="11"/>
        <color theme="1"/>
        <rFont val="Aptos"/>
        <family val="2"/>
      </rPr>
      <t>” contains the target sound–spelling correspondence (SSC). All other letters in the word are either transparent consonants or likely to be previously taught correspondences. The word is typically high-frequency and on the vocabulary list. It offers a key model for illustrating the SSC. “</t>
    </r>
    <r>
      <rPr>
        <b/>
        <sz val="11"/>
        <color theme="1"/>
        <rFont val="Aptos"/>
        <family val="2"/>
      </rPr>
      <t>Cluster words</t>
    </r>
    <r>
      <rPr>
        <sz val="11"/>
        <color theme="1"/>
        <rFont val="Aptos"/>
        <family val="2"/>
      </rPr>
      <t>” are a small group of words that further illustrate the target SSC. They include examples of the SSC in different positions in the word (e.g. initial, medial, final), if possible, while ensuring that other letters are either transparent consonants or likely to have been previously taught. These words are, where possible, high-frequency and on the vocabulary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</si>
</sst>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scheme val="minor"/>
    </font>
    <font>
      <b/>
      <sz val="11"/>
      <color theme="1"/>
      <name val="Aptos"/>
      <family val="2"/>
    </font>
    <font>
      <sz val="11"/>
      <color theme="1"/>
      <name val="Aptos"/>
      <family val="2"/>
    </font>
    <font>
      <sz val="12"/>
      <color theme="1"/>
      <name val="Aptos"/>
      <family val="2"/>
    </font>
    <font>
      <sz val="10"/>
      <color rgb="FF000000"/>
      <name val="Aptos"/>
      <family val="2"/>
    </font>
    <font>
      <b/>
      <sz val="10"/>
      <color theme="1"/>
      <name val="Aptos"/>
      <family val="2"/>
    </font>
    <font>
      <sz val="10"/>
      <color theme="1"/>
      <name val="Aptos"/>
      <family val="2"/>
    </font>
    <font>
      <b/>
      <sz val="12"/>
      <color theme="1"/>
      <name val="Aptos"/>
      <family val="2"/>
    </font>
    <font>
      <b/>
      <sz val="12"/>
      <color rgb="FF000000"/>
      <name val="Aptos"/>
      <family val="2"/>
    </font>
    <font>
      <sz val="12"/>
      <color rgb="FF000000"/>
      <name val="Aptos"/>
      <family val="2"/>
    </font>
    <font>
      <b/>
      <sz val="11"/>
      <color rgb="FF000000"/>
      <name val="Aptos"/>
      <family val="2"/>
    </font>
    <font>
      <sz val="11"/>
      <color rgb="FF000000"/>
      <name val="Aptos"/>
      <family val="2"/>
    </font>
    <font>
      <i/>
      <sz val="11"/>
      <color theme="1"/>
      <name val="Aptos"/>
      <family val="2"/>
    </font>
  </fonts>
  <fills count="7">
    <fill>
      <patternFill patternType="none"/>
    </fill>
    <fill>
      <patternFill patternType="gray125"/>
    </fill>
    <fill>
      <patternFill patternType="solid">
        <fgColor rgb="FFFFFFCC"/>
        <bgColor rgb="FFFFFFCC"/>
      </patternFill>
    </fill>
    <fill>
      <patternFill patternType="solid">
        <fgColor rgb="FFFFFFFF"/>
        <bgColor rgb="FFFFFFFF"/>
      </patternFill>
    </fill>
    <fill>
      <patternFill patternType="solid">
        <fgColor rgb="FFFBE4D5"/>
        <bgColor rgb="FFFBE4D5"/>
      </patternFill>
    </fill>
    <fill>
      <patternFill patternType="solid">
        <fgColor rgb="FFFFEFFF"/>
        <bgColor rgb="FFFFEFFF"/>
      </patternFill>
    </fill>
    <fill>
      <patternFill patternType="solid">
        <fgColor theme="0" tint="-0.14999847407452621"/>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medium">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right/>
      <top/>
      <bottom style="thin">
        <color rgb="FF000000"/>
      </bottom>
      <diagonal/>
    </border>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0">
    <xf numFmtId="0" fontId="0" fillId="0" borderId="0" xfId="0"/>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2" fillId="0" borderId="0" xfId="0" applyFont="1" applyAlignment="1">
      <alignment vertical="center"/>
    </xf>
    <xf numFmtId="0" fontId="2" fillId="0" borderId="0" xfId="0" applyFont="1"/>
    <xf numFmtId="0" fontId="3" fillId="0" borderId="6" xfId="0" applyFont="1" applyBorder="1" applyAlignment="1">
      <alignment vertical="center"/>
    </xf>
    <xf numFmtId="0" fontId="2" fillId="0" borderId="0" xfId="0" applyFont="1" applyAlignment="1">
      <alignment horizontal="center" vertical="center"/>
    </xf>
    <xf numFmtId="0" fontId="2" fillId="0" borderId="7" xfId="0" applyFont="1" applyBorder="1"/>
    <xf numFmtId="0" fontId="2" fillId="0" borderId="0" xfId="0" applyFont="1" applyAlignment="1">
      <alignment horizontal="left"/>
    </xf>
    <xf numFmtId="0" fontId="2" fillId="0" borderId="9" xfId="0" applyFont="1" applyBorder="1"/>
    <xf numFmtId="0" fontId="2" fillId="0" borderId="10" xfId="0" applyFont="1" applyBorder="1"/>
    <xf numFmtId="0" fontId="3" fillId="0" borderId="12" xfId="0" applyFont="1" applyBorder="1" applyAlignment="1">
      <alignment vertical="center"/>
    </xf>
    <xf numFmtId="0" fontId="2" fillId="0" borderId="13" xfId="0" applyFont="1" applyBorder="1"/>
    <xf numFmtId="0" fontId="2" fillId="0" borderId="14" xfId="0" applyFont="1" applyBorder="1"/>
    <xf numFmtId="0" fontId="4" fillId="0" borderId="7" xfId="0" applyFont="1" applyBorder="1"/>
    <xf numFmtId="0" fontId="2" fillId="0" borderId="14" xfId="0" applyFont="1" applyBorder="1" applyAlignment="1">
      <alignment horizontal="left"/>
    </xf>
    <xf numFmtId="0" fontId="3" fillId="0" borderId="15" xfId="0" applyFont="1" applyBorder="1" applyAlignment="1">
      <alignment vertical="center"/>
    </xf>
    <xf numFmtId="0" fontId="2" fillId="0" borderId="4" xfId="0" applyFont="1" applyBorder="1"/>
    <xf numFmtId="0" fontId="2" fillId="0" borderId="16" xfId="0" applyFont="1" applyBorder="1"/>
    <xf numFmtId="0" fontId="2" fillId="0" borderId="4" xfId="0" applyFont="1" applyBorder="1" applyAlignment="1">
      <alignment horizontal="left"/>
    </xf>
    <xf numFmtId="0" fontId="2" fillId="0" borderId="18" xfId="0" applyFont="1" applyBorder="1"/>
    <xf numFmtId="0" fontId="2" fillId="0" borderId="19" xfId="0" applyFont="1" applyBorder="1"/>
    <xf numFmtId="0" fontId="3" fillId="0" borderId="0" xfId="0" applyFont="1" applyAlignment="1">
      <alignment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1" fillId="0" borderId="1" xfId="0" applyFont="1" applyBorder="1" applyAlignment="1">
      <alignment horizontal="left" vertical="center" wrapText="1"/>
    </xf>
    <xf numFmtId="0" fontId="1" fillId="0" borderId="14" xfId="0" applyFont="1" applyBorder="1" applyAlignment="1">
      <alignment horizontal="center" vertical="center" textRotation="90"/>
    </xf>
    <xf numFmtId="0" fontId="7" fillId="0" borderId="14" xfId="0" applyFont="1" applyBorder="1" applyAlignment="1">
      <alignment horizontal="center" vertical="center" textRotation="90"/>
    </xf>
    <xf numFmtId="0" fontId="7" fillId="0" borderId="0" xfId="0" applyFont="1" applyAlignment="1">
      <alignment horizontal="center" vertical="center" textRotation="90" wrapText="1"/>
    </xf>
    <xf numFmtId="0" fontId="1" fillId="0" borderId="22" xfId="0" applyFont="1" applyBorder="1" applyAlignment="1">
      <alignment horizontal="center" vertical="center" textRotation="90"/>
    </xf>
    <xf numFmtId="0" fontId="8" fillId="0" borderId="21" xfId="0" applyFont="1" applyBorder="1" applyAlignment="1">
      <alignment horizontal="center" vertical="center" textRotation="90"/>
    </xf>
    <xf numFmtId="0" fontId="8" fillId="0" borderId="23" xfId="0" applyFont="1" applyBorder="1" applyAlignment="1">
      <alignment horizontal="center" vertical="center" textRotation="90"/>
    </xf>
    <xf numFmtId="0" fontId="2" fillId="0" borderId="14" xfId="0" applyFont="1" applyBorder="1" applyAlignment="1">
      <alignment horizontal="center" vertical="center"/>
    </xf>
    <xf numFmtId="0" fontId="3" fillId="0" borderId="14" xfId="0"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pplyAlignment="1">
      <alignment horizontal="left" vertical="center"/>
    </xf>
    <xf numFmtId="0" fontId="3" fillId="0" borderId="21" xfId="0" applyFont="1" applyBorder="1" applyAlignment="1">
      <alignment horizontal="center" vertical="center"/>
    </xf>
    <xf numFmtId="0" fontId="2" fillId="0" borderId="21" xfId="0" applyFont="1" applyBorder="1"/>
    <xf numFmtId="0" fontId="2" fillId="0" borderId="22" xfId="0" applyFont="1" applyBorder="1" applyAlignment="1">
      <alignment horizontal="left" vertical="center" wrapText="1"/>
    </xf>
    <xf numFmtId="0" fontId="3" fillId="0" borderId="14" xfId="0" applyFont="1" applyBorder="1" applyAlignment="1">
      <alignment vertical="center"/>
    </xf>
    <xf numFmtId="0" fontId="2" fillId="0" borderId="22" xfId="0" applyFont="1" applyBorder="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21" xfId="0" applyFont="1" applyBorder="1" applyAlignment="1">
      <alignment horizontal="left" vertical="center"/>
    </xf>
    <xf numFmtId="0" fontId="3" fillId="0" borderId="14" xfId="0" applyFont="1" applyBorder="1" applyAlignment="1">
      <alignment horizontal="center" vertical="center"/>
    </xf>
    <xf numFmtId="0" fontId="3" fillId="0" borderId="22" xfId="0" applyFont="1" applyBorder="1" applyAlignment="1">
      <alignment horizontal="left" vertical="center"/>
    </xf>
    <xf numFmtId="0" fontId="2" fillId="0" borderId="14" xfId="0" applyFont="1" applyBorder="1" applyAlignment="1">
      <alignment horizontal="left" vertical="center" wrapText="1"/>
    </xf>
    <xf numFmtId="0" fontId="2" fillId="0" borderId="21" xfId="0" applyFont="1" applyBorder="1" applyAlignment="1">
      <alignment horizontal="center" vertical="center"/>
    </xf>
    <xf numFmtId="0" fontId="3" fillId="0" borderId="21" xfId="0" applyFont="1" applyBorder="1" applyAlignment="1">
      <alignment horizontal="left" vertical="center"/>
    </xf>
    <xf numFmtId="0" fontId="3" fillId="0" borderId="14" xfId="0" applyFont="1" applyBorder="1"/>
    <xf numFmtId="0" fontId="3" fillId="0" borderId="0" xfId="0" applyFont="1" applyAlignment="1">
      <alignment horizontal="center" vertical="center"/>
    </xf>
    <xf numFmtId="0" fontId="2" fillId="0" borderId="22" xfId="0" applyFont="1" applyBorder="1"/>
    <xf numFmtId="0" fontId="2" fillId="0" borderId="22" xfId="0" applyFont="1" applyBorder="1" applyAlignment="1">
      <alignment horizontal="left" vertical="top"/>
    </xf>
    <xf numFmtId="0" fontId="9" fillId="0" borderId="21" xfId="0" applyFont="1" applyBorder="1" applyAlignment="1">
      <alignment horizontal="center" vertical="center"/>
    </xf>
    <xf numFmtId="49" fontId="2" fillId="0" borderId="14" xfId="0" applyNumberFormat="1" applyFont="1" applyBorder="1" applyAlignment="1">
      <alignment horizontal="left" vertical="center"/>
    </xf>
    <xf numFmtId="0" fontId="6" fillId="0" borderId="14" xfId="0" applyFont="1" applyBorder="1"/>
    <xf numFmtId="49" fontId="2" fillId="0" borderId="22" xfId="0" applyNumberFormat="1" applyFont="1" applyBorder="1" applyAlignment="1">
      <alignment horizontal="left" vertical="center"/>
    </xf>
    <xf numFmtId="0" fontId="2" fillId="0" borderId="22" xfId="0" quotePrefix="1" applyFont="1" applyBorder="1" applyAlignment="1">
      <alignment horizontal="left" vertical="center"/>
    </xf>
    <xf numFmtId="0" fontId="2" fillId="2" borderId="21" xfId="0" applyFont="1" applyFill="1" applyBorder="1" applyAlignment="1">
      <alignment horizontal="left" vertical="center"/>
    </xf>
    <xf numFmtId="0" fontId="2" fillId="2" borderId="21" xfId="0" applyFont="1" applyFill="1" applyBorder="1"/>
    <xf numFmtId="0" fontId="1" fillId="2" borderId="21" xfId="0" applyFont="1" applyFill="1" applyBorder="1" applyAlignment="1">
      <alignment horizontal="left" vertical="center"/>
    </xf>
    <xf numFmtId="0" fontId="1" fillId="2" borderId="21" xfId="0" applyFont="1" applyFill="1" applyBorder="1" applyAlignment="1">
      <alignment horizontal="center" vertical="center"/>
    </xf>
    <xf numFmtId="0" fontId="7" fillId="2" borderId="21" xfId="0" applyFont="1" applyFill="1" applyBorder="1" applyAlignment="1">
      <alignment horizontal="center" vertical="center"/>
    </xf>
    <xf numFmtId="0" fontId="1" fillId="2" borderId="20" xfId="0" applyFont="1" applyFill="1" applyBorder="1" applyAlignment="1">
      <alignment horizontal="left" vertical="center"/>
    </xf>
    <xf numFmtId="164" fontId="1" fillId="2" borderId="20" xfId="0" applyNumberFormat="1"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pplyAlignment="1">
      <alignment horizontal="left" vertical="center" readingOrder="1"/>
    </xf>
    <xf numFmtId="0" fontId="2" fillId="0" borderId="0" xfId="0" applyFont="1" applyBorder="1"/>
    <xf numFmtId="0" fontId="2"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0" borderId="0" xfId="0" applyFont="1" applyAlignment="1">
      <alignment vertical="center" wrapText="1"/>
    </xf>
    <xf numFmtId="0" fontId="11" fillId="0" borderId="0" xfId="0" applyFont="1" applyAlignment="1">
      <alignment vertical="center" wrapText="1"/>
    </xf>
    <xf numFmtId="0" fontId="2" fillId="3" borderId="21" xfId="0" applyFont="1" applyFill="1" applyBorder="1" applyAlignment="1">
      <alignment vertical="center"/>
    </xf>
    <xf numFmtId="0" fontId="2" fillId="0" borderId="0" xfId="0" quotePrefix="1" applyFont="1" applyAlignment="1">
      <alignment vertical="center"/>
    </xf>
    <xf numFmtId="0" fontId="2" fillId="4" borderId="21" xfId="0" applyFont="1" applyFill="1" applyBorder="1" applyAlignment="1">
      <alignment vertical="center"/>
    </xf>
    <xf numFmtId="0" fontId="2" fillId="5" borderId="21" xfId="0" applyFont="1" applyFill="1" applyBorder="1" applyAlignment="1">
      <alignment vertical="center"/>
    </xf>
    <xf numFmtId="0" fontId="2" fillId="4" borderId="21" xfId="0" quotePrefix="1" applyFont="1" applyFill="1" applyBorder="1" applyAlignment="1">
      <alignment vertical="center" wrapText="1"/>
    </xf>
    <xf numFmtId="0" fontId="2" fillId="0" borderId="0" xfId="0" applyFont="1" applyAlignment="1">
      <alignment horizontal="left" vertical="center" wrapText="1"/>
    </xf>
    <xf numFmtId="0" fontId="2" fillId="6" borderId="14" xfId="0" applyFon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horizontal="center"/>
    </xf>
    <xf numFmtId="0" fontId="2" fillId="6" borderId="21" xfId="0" applyFont="1" applyFill="1" applyBorder="1" applyAlignment="1">
      <alignment horizontal="center" vertical="center"/>
    </xf>
    <xf numFmtId="0" fontId="1" fillId="0" borderId="21" xfId="0" applyFont="1" applyBorder="1" applyAlignment="1">
      <alignment horizontal="center" vertical="center" textRotation="90"/>
    </xf>
    <xf numFmtId="0" fontId="7" fillId="0" borderId="21" xfId="0" applyFont="1" applyBorder="1" applyAlignment="1">
      <alignment horizontal="center" vertical="center" textRotation="90"/>
    </xf>
    <xf numFmtId="0" fontId="7" fillId="0" borderId="21" xfId="0" applyFont="1" applyBorder="1" applyAlignment="1">
      <alignment horizontal="center" vertical="center" textRotation="90" wrapText="1"/>
    </xf>
    <xf numFmtId="0" fontId="2" fillId="0" borderId="21" xfId="0" applyFont="1" applyBorder="1" applyAlignment="1">
      <alignment horizontal="left" vertical="center" wrapText="1"/>
    </xf>
    <xf numFmtId="0" fontId="3" fillId="0" borderId="21" xfId="0" applyFont="1" applyBorder="1" applyAlignment="1">
      <alignment vertical="center"/>
    </xf>
    <xf numFmtId="0" fontId="2" fillId="0" borderId="21" xfId="0" applyFont="1" applyBorder="1" applyAlignment="1">
      <alignment vertical="center"/>
    </xf>
    <xf numFmtId="0" fontId="3" fillId="0" borderId="21" xfId="0" applyFont="1" applyBorder="1"/>
    <xf numFmtId="0" fontId="2" fillId="0" borderId="21" xfId="0" applyFont="1" applyBorder="1" applyAlignment="1">
      <alignment horizontal="left" vertical="top"/>
    </xf>
    <xf numFmtId="49" fontId="2" fillId="0" borderId="21" xfId="0" applyNumberFormat="1" applyFont="1" applyBorder="1" applyAlignment="1">
      <alignment horizontal="left" vertical="center"/>
    </xf>
    <xf numFmtId="0" fontId="6" fillId="0" borderId="21" xfId="0" applyFont="1" applyBorder="1"/>
    <xf numFmtId="0" fontId="2" fillId="0" borderId="21" xfId="0" quotePrefix="1" applyFont="1" applyBorder="1" applyAlignment="1">
      <alignment horizontal="left" vertical="center"/>
    </xf>
    <xf numFmtId="164" fontId="1" fillId="2" borderId="21" xfId="0" applyNumberFormat="1" applyFont="1" applyFill="1" applyBorder="1" applyAlignment="1">
      <alignment horizontal="center" vertical="center"/>
    </xf>
    <xf numFmtId="0" fontId="2" fillId="6" borderId="21" xfId="0" applyFont="1" applyFill="1" applyBorder="1" applyAlignment="1">
      <alignment horizontal="center"/>
    </xf>
    <xf numFmtId="0" fontId="6" fillId="0" borderId="14"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2" fillId="2" borderId="21" xfId="0" applyFont="1" applyFill="1" applyBorder="1" applyAlignment="1">
      <alignment vertical="center"/>
    </xf>
    <xf numFmtId="0" fontId="2" fillId="0" borderId="4" xfId="0" applyFont="1" applyBorder="1" applyAlignment="1">
      <alignment vertical="center" wrapText="1"/>
    </xf>
    <xf numFmtId="0" fontId="0" fillId="0" borderId="4" xfId="0" applyBorder="1" applyAlignment="1">
      <alignment vertical="center" wrapText="1"/>
    </xf>
  </cellXfs>
  <cellStyles count="1">
    <cellStyle name="Normal" xfId="0" builtinId="0"/>
  </cellStyles>
  <dxfs count="96">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EF2CB"/>
          <bgColor rgb="FFFEF2CB"/>
        </patternFill>
      </fill>
    </dxf>
    <dxf>
      <fill>
        <patternFill patternType="solid">
          <fgColor rgb="FFFBE4D5"/>
          <bgColor rgb="FFFBE4D5"/>
        </patternFill>
      </fill>
    </dxf>
    <dxf>
      <fill>
        <patternFill patternType="solid">
          <fgColor rgb="FFD9E2F3"/>
          <bgColor rgb="FFD9E2F3"/>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EF2CB"/>
          <bgColor rgb="FFFEF2CB"/>
        </patternFill>
      </fill>
    </dxf>
    <dxf>
      <fill>
        <patternFill patternType="solid">
          <fgColor rgb="FFFBE4D5"/>
          <bgColor rgb="FFFBE4D5"/>
        </patternFill>
      </fill>
    </dxf>
    <dxf>
      <fill>
        <patternFill patternType="solid">
          <fgColor rgb="FFD9E2F3"/>
          <bgColor rgb="FFD9E2F3"/>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EF2CB"/>
          <bgColor rgb="FFFEF2CB"/>
        </patternFill>
      </fill>
    </dxf>
    <dxf>
      <fill>
        <patternFill patternType="solid">
          <fgColor rgb="FFFBE4D5"/>
          <bgColor rgb="FFFBE4D5"/>
        </patternFill>
      </fill>
    </dxf>
    <dxf>
      <fill>
        <patternFill patternType="solid">
          <fgColor rgb="FFD9E2F3"/>
          <bgColor rgb="FFD9E2F3"/>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theme="9"/>
          <bgColor theme="9"/>
        </patternFill>
      </fill>
    </dxf>
    <dxf>
      <fill>
        <patternFill patternType="solid">
          <fgColor theme="9"/>
          <bgColor theme="9"/>
        </patternFill>
      </fill>
    </dxf>
    <dxf>
      <fill>
        <patternFill patternType="solid">
          <fgColor rgb="FFA8D08D"/>
          <bgColor rgb="FFA8D08D"/>
        </patternFill>
      </fill>
    </dxf>
    <dxf>
      <fill>
        <patternFill patternType="solid">
          <fgColor rgb="FFC5E0B3"/>
          <bgColor rgb="FFC5E0B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EF2CB"/>
          <bgColor rgb="FFFEF2CB"/>
        </patternFill>
      </fill>
    </dxf>
    <dxf>
      <fill>
        <patternFill patternType="solid">
          <fgColor rgb="FFFBE4D5"/>
          <bgColor rgb="FFFBE4D5"/>
        </patternFill>
      </fill>
    </dxf>
    <dxf>
      <fill>
        <patternFill patternType="solid">
          <fgColor rgb="FFD9E2F3"/>
          <bgColor rgb="FFD9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104775</xdr:colOff>
      <xdr:row>1</xdr:row>
      <xdr:rowOff>142875</xdr:rowOff>
    </xdr:from>
    <xdr:ext cx="2867025" cy="11430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917250" y="3213263"/>
          <a:ext cx="2857500" cy="11334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entury Gothic"/>
              <a:ea typeface="Century Gothic"/>
              <a:cs typeface="Century Gothic"/>
              <a:sym typeface="Century Gothic"/>
            </a:rPr>
            <a:t>NB: </a:t>
          </a:r>
          <a:r>
            <a:rPr lang="en-US" sz="1100" b="1">
              <a:solidFill>
                <a:schemeClr val="dk1"/>
              </a:solidFill>
              <a:latin typeface="Century Gothic"/>
              <a:ea typeface="Century Gothic"/>
              <a:cs typeface="Century Gothic"/>
              <a:sym typeface="Century Gothic"/>
            </a:rPr>
            <a:t>ca-co-cu</a:t>
          </a:r>
          <a:r>
            <a:rPr lang="en-US" sz="1100">
              <a:solidFill>
                <a:schemeClr val="dk1"/>
              </a:solidFill>
              <a:latin typeface="Century Gothic"/>
              <a:ea typeface="Century Gothic"/>
              <a:cs typeface="Century Gothic"/>
              <a:sym typeface="Century Gothic"/>
            </a:rPr>
            <a:t> and </a:t>
          </a:r>
          <a:r>
            <a:rPr lang="en-US" sz="1100" b="1">
              <a:solidFill>
                <a:schemeClr val="dk1"/>
              </a:solidFill>
              <a:latin typeface="Century Gothic"/>
              <a:ea typeface="Century Gothic"/>
              <a:cs typeface="Century Gothic"/>
              <a:sym typeface="Century Gothic"/>
            </a:rPr>
            <a:t>ga-go-gu</a:t>
          </a:r>
          <a:r>
            <a:rPr lang="en-US" sz="1100">
              <a:solidFill>
                <a:schemeClr val="dk1"/>
              </a:solidFill>
              <a:latin typeface="Century Gothic"/>
              <a:ea typeface="Century Gothic"/>
              <a:cs typeface="Century Gothic"/>
              <a:sym typeface="Century Gothic"/>
            </a:rPr>
            <a:t> are introduced together so we just have 1 x source and 2 x cluster words for each of these.</a:t>
          </a:r>
          <a:br>
            <a:rPr lang="en-US" sz="1100">
              <a:solidFill>
                <a:schemeClr val="dk1"/>
              </a:solidFill>
              <a:latin typeface="Century Gothic"/>
              <a:ea typeface="Century Gothic"/>
              <a:cs typeface="Century Gothic"/>
              <a:sym typeface="Century Gothic"/>
            </a:rPr>
          </a:br>
          <a:r>
            <a:rPr lang="en-US" sz="1100" b="1">
              <a:solidFill>
                <a:schemeClr val="dk1"/>
              </a:solidFill>
              <a:latin typeface="Century Gothic"/>
              <a:ea typeface="Century Gothic"/>
              <a:cs typeface="Century Gothic"/>
              <a:sym typeface="Century Gothic"/>
            </a:rPr>
            <a:t>gue and gui </a:t>
          </a:r>
          <a:r>
            <a:rPr lang="en-US" sz="1100">
              <a:solidFill>
                <a:schemeClr val="dk1"/>
              </a:solidFill>
              <a:latin typeface="Century Gothic"/>
              <a:ea typeface="Century Gothic"/>
              <a:cs typeface="Century Gothic"/>
              <a:sym typeface="Century Gothic"/>
            </a:rPr>
            <a:t>also only have 1 source and 2 cluster words.</a:t>
          </a:r>
          <a:endParaRPr sz="1100">
            <a:latin typeface="Century Gothic"/>
            <a:ea typeface="Century Gothic"/>
            <a:cs typeface="Century Gothic"/>
            <a:sym typeface="Century 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959113</xdr:colOff>
      <xdr:row>30</xdr:row>
      <xdr:rowOff>147272</xdr:rowOff>
    </xdr:from>
    <xdr:ext cx="6454942" cy="2733675"/>
    <xdr:sp macro="" textlink="">
      <xdr:nvSpPr>
        <xdr:cNvPr id="2" name="Shape 4">
          <a:extLst>
            <a:ext uri="{FF2B5EF4-FFF2-40B4-BE49-F238E27FC236}">
              <a16:creationId xmlns:a16="http://schemas.microsoft.com/office/drawing/2014/main" id="{B8AFF4C9-8813-4437-9062-6732AA196486}"/>
            </a:ext>
          </a:extLst>
        </xdr:cNvPr>
        <xdr:cNvSpPr txBox="1"/>
      </xdr:nvSpPr>
      <xdr:spPr>
        <a:xfrm>
          <a:off x="12183167" y="7684894"/>
          <a:ext cx="6454942" cy="27336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7</xdr:col>
      <xdr:colOff>964240</xdr:colOff>
      <xdr:row>26</xdr:row>
      <xdr:rowOff>2931</xdr:rowOff>
    </xdr:from>
    <xdr:ext cx="6470409" cy="800100"/>
    <xdr:sp macro="" textlink="">
      <xdr:nvSpPr>
        <xdr:cNvPr id="3" name="Shape 5">
          <a:extLst>
            <a:ext uri="{FF2B5EF4-FFF2-40B4-BE49-F238E27FC236}">
              <a16:creationId xmlns:a16="http://schemas.microsoft.com/office/drawing/2014/main" id="{9281B0F4-8CD6-4816-820C-89B8EFF4B41E}"/>
            </a:ext>
          </a:extLst>
        </xdr:cNvPr>
        <xdr:cNvSpPr txBox="1"/>
      </xdr:nvSpPr>
      <xdr:spPr>
        <a:xfrm>
          <a:off x="12188294" y="6716769"/>
          <a:ext cx="6470409"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7</xdr:col>
      <xdr:colOff>978896</xdr:colOff>
      <xdr:row>1</xdr:row>
      <xdr:rowOff>46893</xdr:rowOff>
    </xdr:from>
    <xdr:ext cx="6476348" cy="4863774"/>
    <xdr:sp macro="" textlink="">
      <xdr:nvSpPr>
        <xdr:cNvPr id="4" name="Shape 6">
          <a:extLst>
            <a:ext uri="{FF2B5EF4-FFF2-40B4-BE49-F238E27FC236}">
              <a16:creationId xmlns:a16="http://schemas.microsoft.com/office/drawing/2014/main" id="{72793378-8F64-47BD-A7AD-80D65968622D}"/>
            </a:ext>
          </a:extLst>
        </xdr:cNvPr>
        <xdr:cNvSpPr txBox="1"/>
      </xdr:nvSpPr>
      <xdr:spPr>
        <a:xfrm>
          <a:off x="12191182" y="1268512"/>
          <a:ext cx="6476348" cy="486377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7</xdr:col>
      <xdr:colOff>967619</xdr:colOff>
      <xdr:row>45</xdr:row>
      <xdr:rowOff>108858</xdr:rowOff>
    </xdr:from>
    <xdr:ext cx="6409764" cy="1131923"/>
    <xdr:sp macro="" textlink="">
      <xdr:nvSpPr>
        <xdr:cNvPr id="5" name="Shape 3">
          <a:extLst>
            <a:ext uri="{FF2B5EF4-FFF2-40B4-BE49-F238E27FC236}">
              <a16:creationId xmlns:a16="http://schemas.microsoft.com/office/drawing/2014/main" id="{92849860-589A-4520-B18B-3DDDDA28A7EB}"/>
            </a:ext>
          </a:extLst>
        </xdr:cNvPr>
        <xdr:cNvSpPr txBox="1"/>
      </xdr:nvSpPr>
      <xdr:spPr>
        <a:xfrm>
          <a:off x="12179905" y="10184191"/>
          <a:ext cx="6409764"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200">
              <a:effectLst/>
              <a:latin typeface="Aptos" panose="020B0004020202020204" pitchFamily="34" charset="0"/>
              <a:ea typeface="+mn-ea"/>
              <a:cs typeface="+mn-cs"/>
            </a:rPr>
            <a:t>Davies, M., &amp; Davies, K. (2019). A frequency dictionary of Spanish (2nd ed.). Routledge.</a:t>
          </a:r>
        </a:p>
        <a:p>
          <a:pPr lvl="0"/>
          <a:endParaRPr lang="fr-FR" sz="1200">
            <a:effectLst/>
            <a:latin typeface="Aptos" panose="020B0004020202020204" pitchFamily="34" charset="0"/>
            <a:ea typeface="+mn-ea"/>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175847</xdr:colOff>
      <xdr:row>31</xdr:row>
      <xdr:rowOff>101775</xdr:rowOff>
    </xdr:from>
    <xdr:ext cx="6454942" cy="2404033"/>
    <xdr:sp macro="" textlink="">
      <xdr:nvSpPr>
        <xdr:cNvPr id="5" name="Shape 4">
          <a:extLst>
            <a:ext uri="{FF2B5EF4-FFF2-40B4-BE49-F238E27FC236}">
              <a16:creationId xmlns:a16="http://schemas.microsoft.com/office/drawing/2014/main" id="{5E94F5E8-AC99-4CBF-8730-5253C2F13E5A}"/>
            </a:ext>
          </a:extLst>
        </xdr:cNvPr>
        <xdr:cNvSpPr txBox="1"/>
      </xdr:nvSpPr>
      <xdr:spPr>
        <a:xfrm>
          <a:off x="14360770" y="7487313"/>
          <a:ext cx="6454942" cy="240403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8</xdr:col>
      <xdr:colOff>180974</xdr:colOff>
      <xdr:row>27</xdr:row>
      <xdr:rowOff>3954</xdr:rowOff>
    </xdr:from>
    <xdr:ext cx="6470409" cy="800100"/>
    <xdr:sp macro="" textlink="">
      <xdr:nvSpPr>
        <xdr:cNvPr id="6" name="Shape 5">
          <a:extLst>
            <a:ext uri="{FF2B5EF4-FFF2-40B4-BE49-F238E27FC236}">
              <a16:creationId xmlns:a16="http://schemas.microsoft.com/office/drawing/2014/main" id="{83F289D6-1244-4A7D-BD4C-0E41759F53A0}"/>
            </a:ext>
          </a:extLst>
        </xdr:cNvPr>
        <xdr:cNvSpPr txBox="1"/>
      </xdr:nvSpPr>
      <xdr:spPr>
        <a:xfrm>
          <a:off x="14365897" y="6568877"/>
          <a:ext cx="6470409"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8</xdr:col>
      <xdr:colOff>195630</xdr:colOff>
      <xdr:row>2</xdr:row>
      <xdr:rowOff>0</xdr:rowOff>
    </xdr:from>
    <xdr:ext cx="6476348" cy="4863774"/>
    <xdr:sp macro="" textlink="">
      <xdr:nvSpPr>
        <xdr:cNvPr id="7" name="Shape 6">
          <a:extLst>
            <a:ext uri="{FF2B5EF4-FFF2-40B4-BE49-F238E27FC236}">
              <a16:creationId xmlns:a16="http://schemas.microsoft.com/office/drawing/2014/main" id="{BD0223E6-241E-4587-B8D9-99050E44FC8C}"/>
            </a:ext>
          </a:extLst>
        </xdr:cNvPr>
        <xdr:cNvSpPr txBox="1"/>
      </xdr:nvSpPr>
      <xdr:spPr>
        <a:xfrm>
          <a:off x="14380553" y="1436077"/>
          <a:ext cx="6476348" cy="486377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8</xdr:col>
      <xdr:colOff>219808</xdr:colOff>
      <xdr:row>44</xdr:row>
      <xdr:rowOff>29308</xdr:rowOff>
    </xdr:from>
    <xdr:ext cx="6409764" cy="1131923"/>
    <xdr:sp macro="" textlink="">
      <xdr:nvSpPr>
        <xdr:cNvPr id="8" name="Shape 3">
          <a:extLst>
            <a:ext uri="{FF2B5EF4-FFF2-40B4-BE49-F238E27FC236}">
              <a16:creationId xmlns:a16="http://schemas.microsoft.com/office/drawing/2014/main" id="{18A5E8FD-16BD-4531-BD28-D78E7A3B44CA}"/>
            </a:ext>
          </a:extLst>
        </xdr:cNvPr>
        <xdr:cNvSpPr txBox="1"/>
      </xdr:nvSpPr>
      <xdr:spPr>
        <a:xfrm>
          <a:off x="14404731" y="10081846"/>
          <a:ext cx="6409764"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200">
              <a:effectLst/>
              <a:latin typeface="Aptos" panose="020B0004020202020204" pitchFamily="34" charset="0"/>
              <a:ea typeface="+mn-ea"/>
              <a:cs typeface="+mn-cs"/>
            </a:rPr>
            <a:t>Davies, M., &amp; Davies, K. (2019). A frequency dictionary of Spanish (2nd ed.). Routledge.</a:t>
          </a:r>
        </a:p>
        <a:p>
          <a:pPr lvl="0"/>
          <a:endParaRPr lang="fr-FR" sz="1200">
            <a:effectLst/>
            <a:latin typeface="Aptos" panose="020B0004020202020204" pitchFamily="34" charset="0"/>
            <a:ea typeface="+mn-ea"/>
            <a:cs typeface="+mn-cs"/>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161193</xdr:colOff>
      <xdr:row>31</xdr:row>
      <xdr:rowOff>145737</xdr:rowOff>
    </xdr:from>
    <xdr:ext cx="6454942" cy="2360071"/>
    <xdr:sp macro="" textlink="">
      <xdr:nvSpPr>
        <xdr:cNvPr id="5" name="Shape 4">
          <a:extLst>
            <a:ext uri="{FF2B5EF4-FFF2-40B4-BE49-F238E27FC236}">
              <a16:creationId xmlns:a16="http://schemas.microsoft.com/office/drawing/2014/main" id="{A5B3B8A1-110A-4B94-9A3E-64407E34D2BC}"/>
            </a:ext>
          </a:extLst>
        </xdr:cNvPr>
        <xdr:cNvSpPr txBox="1"/>
      </xdr:nvSpPr>
      <xdr:spPr>
        <a:xfrm>
          <a:off x="14346116" y="7531275"/>
          <a:ext cx="6454942" cy="2360071"/>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8</xdr:col>
      <xdr:colOff>166320</xdr:colOff>
      <xdr:row>27</xdr:row>
      <xdr:rowOff>47916</xdr:rowOff>
    </xdr:from>
    <xdr:ext cx="6470409" cy="800100"/>
    <xdr:sp macro="" textlink="">
      <xdr:nvSpPr>
        <xdr:cNvPr id="6" name="Shape 5">
          <a:extLst>
            <a:ext uri="{FF2B5EF4-FFF2-40B4-BE49-F238E27FC236}">
              <a16:creationId xmlns:a16="http://schemas.microsoft.com/office/drawing/2014/main" id="{FDCABFE3-49EA-4503-9904-6A084026C653}"/>
            </a:ext>
          </a:extLst>
        </xdr:cNvPr>
        <xdr:cNvSpPr txBox="1"/>
      </xdr:nvSpPr>
      <xdr:spPr>
        <a:xfrm>
          <a:off x="14351243" y="6612839"/>
          <a:ext cx="6470409"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8</xdr:col>
      <xdr:colOff>180976</xdr:colOff>
      <xdr:row>2</xdr:row>
      <xdr:rowOff>43962</xdr:rowOff>
    </xdr:from>
    <xdr:ext cx="6476348" cy="4863774"/>
    <xdr:sp macro="" textlink="">
      <xdr:nvSpPr>
        <xdr:cNvPr id="7" name="Shape 6">
          <a:extLst>
            <a:ext uri="{FF2B5EF4-FFF2-40B4-BE49-F238E27FC236}">
              <a16:creationId xmlns:a16="http://schemas.microsoft.com/office/drawing/2014/main" id="{4DFEEF82-A6DA-4558-A3D3-FF4B9B812522}"/>
            </a:ext>
          </a:extLst>
        </xdr:cNvPr>
        <xdr:cNvSpPr txBox="1"/>
      </xdr:nvSpPr>
      <xdr:spPr>
        <a:xfrm>
          <a:off x="14365899" y="1480039"/>
          <a:ext cx="6476348" cy="486377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8</xdr:col>
      <xdr:colOff>175846</xdr:colOff>
      <xdr:row>43</xdr:row>
      <xdr:rowOff>161192</xdr:rowOff>
    </xdr:from>
    <xdr:ext cx="6409764" cy="1131923"/>
    <xdr:sp macro="" textlink="">
      <xdr:nvSpPr>
        <xdr:cNvPr id="8" name="Shape 3">
          <a:extLst>
            <a:ext uri="{FF2B5EF4-FFF2-40B4-BE49-F238E27FC236}">
              <a16:creationId xmlns:a16="http://schemas.microsoft.com/office/drawing/2014/main" id="{A5A0C142-C9F8-4C97-BA36-F21EF50BFFF9}"/>
            </a:ext>
          </a:extLst>
        </xdr:cNvPr>
        <xdr:cNvSpPr txBox="1"/>
      </xdr:nvSpPr>
      <xdr:spPr>
        <a:xfrm>
          <a:off x="14360769" y="10008577"/>
          <a:ext cx="6409764"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200">
              <a:effectLst/>
              <a:latin typeface="Aptos" panose="020B0004020202020204" pitchFamily="34" charset="0"/>
              <a:ea typeface="+mn-ea"/>
              <a:cs typeface="+mn-cs"/>
            </a:rPr>
            <a:t>Davies, M., &amp; Davies, K. (2019). A frequency dictionary of Spanish (2nd ed.). Routledge.</a:t>
          </a:r>
        </a:p>
        <a:p>
          <a:pPr lvl="0"/>
          <a:endParaRPr lang="fr-FR" sz="1200">
            <a:effectLst/>
            <a:latin typeface="Aptos" panose="020B0004020202020204" pitchFamily="34" charset="0"/>
            <a:ea typeface="+mn-ea"/>
            <a:cs typeface="+mn-cs"/>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102577</xdr:colOff>
      <xdr:row>30</xdr:row>
      <xdr:rowOff>87120</xdr:rowOff>
    </xdr:from>
    <xdr:ext cx="6454942" cy="2733675"/>
    <xdr:sp macro="" textlink="">
      <xdr:nvSpPr>
        <xdr:cNvPr id="5" name="Shape 4">
          <a:extLst>
            <a:ext uri="{FF2B5EF4-FFF2-40B4-BE49-F238E27FC236}">
              <a16:creationId xmlns:a16="http://schemas.microsoft.com/office/drawing/2014/main" id="{A648C12F-3FE0-4F5A-B609-D9CAC7E1829C}"/>
            </a:ext>
          </a:extLst>
        </xdr:cNvPr>
        <xdr:cNvSpPr txBox="1"/>
      </xdr:nvSpPr>
      <xdr:spPr>
        <a:xfrm>
          <a:off x="17672539" y="7267505"/>
          <a:ext cx="6454942" cy="27336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9</xdr:col>
      <xdr:colOff>107704</xdr:colOff>
      <xdr:row>25</xdr:row>
      <xdr:rowOff>194454</xdr:rowOff>
    </xdr:from>
    <xdr:ext cx="6470409" cy="800100"/>
    <xdr:sp macro="" textlink="">
      <xdr:nvSpPr>
        <xdr:cNvPr id="6" name="Shape 5">
          <a:extLst>
            <a:ext uri="{FF2B5EF4-FFF2-40B4-BE49-F238E27FC236}">
              <a16:creationId xmlns:a16="http://schemas.microsoft.com/office/drawing/2014/main" id="{C17EFB73-2A03-41E6-B30F-689840DE9B4A}"/>
            </a:ext>
          </a:extLst>
        </xdr:cNvPr>
        <xdr:cNvSpPr txBox="1"/>
      </xdr:nvSpPr>
      <xdr:spPr>
        <a:xfrm>
          <a:off x="17677666" y="6349069"/>
          <a:ext cx="6470409"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9</xdr:col>
      <xdr:colOff>122360</xdr:colOff>
      <xdr:row>0</xdr:row>
      <xdr:rowOff>1216269</xdr:rowOff>
    </xdr:from>
    <xdr:ext cx="6476348" cy="4863774"/>
    <xdr:sp macro="" textlink="">
      <xdr:nvSpPr>
        <xdr:cNvPr id="7" name="Shape 6">
          <a:extLst>
            <a:ext uri="{FF2B5EF4-FFF2-40B4-BE49-F238E27FC236}">
              <a16:creationId xmlns:a16="http://schemas.microsoft.com/office/drawing/2014/main" id="{B1DDF19C-B0F9-4716-ADB1-1D2889309AC4}"/>
            </a:ext>
          </a:extLst>
        </xdr:cNvPr>
        <xdr:cNvSpPr txBox="1"/>
      </xdr:nvSpPr>
      <xdr:spPr>
        <a:xfrm>
          <a:off x="17692322" y="1216269"/>
          <a:ext cx="6476348" cy="486377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9</xdr:col>
      <xdr:colOff>102576</xdr:colOff>
      <xdr:row>44</xdr:row>
      <xdr:rowOff>73270</xdr:rowOff>
    </xdr:from>
    <xdr:ext cx="6409764" cy="1131923"/>
    <xdr:sp macro="" textlink="">
      <xdr:nvSpPr>
        <xdr:cNvPr id="8" name="Shape 3">
          <a:extLst>
            <a:ext uri="{FF2B5EF4-FFF2-40B4-BE49-F238E27FC236}">
              <a16:creationId xmlns:a16="http://schemas.microsoft.com/office/drawing/2014/main" id="{23FBB87A-C0B1-476B-8519-FDB8CA61BCBD}"/>
            </a:ext>
          </a:extLst>
        </xdr:cNvPr>
        <xdr:cNvSpPr txBox="1"/>
      </xdr:nvSpPr>
      <xdr:spPr>
        <a:xfrm>
          <a:off x="17672538" y="10125808"/>
          <a:ext cx="6409764"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200">
              <a:effectLst/>
              <a:latin typeface="Aptos" panose="020B0004020202020204" pitchFamily="34" charset="0"/>
              <a:ea typeface="+mn-ea"/>
              <a:cs typeface="+mn-cs"/>
            </a:rPr>
            <a:t>Davies, M., &amp; Davies, K. (2019). A frequency dictionary of Spanish (2nd ed.). Routledge.</a:t>
          </a:r>
        </a:p>
        <a:p>
          <a:pPr lvl="0"/>
          <a:endParaRPr lang="fr-FR" sz="1200">
            <a:effectLst/>
            <a:latin typeface="Aptos" panose="020B0004020202020204" pitchFamily="34" charset="0"/>
            <a:ea typeface="+mn-ea"/>
            <a:cs typeface="+mn-cs"/>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rustorg-my.sharepoint.com/userfs/lkc527/userfs/userfs/lkc527/userfs/lkc527/userfs/userfs/nca509/Users/HP/Downloads/French_SOW_live_2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trustorg-my.sharepoint.com/userfs/lkc527/userfs/userfs/lkc527/userfs/lkc527/userfs/nca509/w2k/Downloads/French_SOW_live_24%20(Autosav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6AAB899/V21_German_Semantic_Sets_23.12.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6AAB899\V21_German_Semantic_Sets_23.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7 NCELP vocabulary list"/>
      <sheetName val="Y9 NCELP vocabulary list"/>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7 NCELP vocabulary list"/>
      <sheetName val="Y8 NCELP vocabulary list"/>
      <sheetName val="Y9 NCELP vocabulary list"/>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lemmatised"/>
      <sheetName val="H_lemmatised"/>
      <sheetName val="H"/>
      <sheetName val="F"/>
      <sheetName val="Yr789"/>
      <sheetName val="Wordlist"/>
      <sheetName val="MWU"/>
      <sheetName val="Cultural"/>
      <sheetName val="Counts"/>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lemmatised"/>
      <sheetName val="H_lemmatised"/>
      <sheetName val="H"/>
      <sheetName val="F"/>
      <sheetName val="Yr789"/>
      <sheetName val="Wordlist"/>
      <sheetName val="MWU"/>
      <sheetName val="Cultural"/>
      <sheetName val="Coun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1"/>
  <sheetViews>
    <sheetView tabSelected="1" workbookViewId="0">
      <selection sqref="A1:P1"/>
    </sheetView>
  </sheetViews>
  <sheetFormatPr defaultColWidth="14.44140625" defaultRowHeight="15" customHeight="1" x14ac:dyDescent="0.3"/>
  <cols>
    <col min="1" max="1" width="23.5546875" style="6" customWidth="1"/>
    <col min="2" max="2" width="14" style="6" customWidth="1"/>
    <col min="3" max="3" width="26.6640625" style="6" customWidth="1"/>
    <col min="4" max="4" width="11.5546875" style="28" customWidth="1"/>
    <col min="5" max="5" width="15.44140625" style="6" customWidth="1"/>
    <col min="6" max="6" width="22.33203125" style="6" customWidth="1"/>
    <col min="7" max="7" width="11.5546875" style="28" customWidth="1"/>
    <col min="8" max="8" width="15.44140625" style="6" customWidth="1"/>
    <col min="9" max="9" width="22.44140625" style="6" customWidth="1"/>
    <col min="10" max="10" width="11.5546875" style="28" customWidth="1"/>
    <col min="11" max="11" width="15.44140625" style="6" customWidth="1"/>
    <col min="12" max="12" width="22.109375" style="6" customWidth="1"/>
    <col min="13" max="13" width="11.5546875" style="28" customWidth="1"/>
    <col min="14" max="14" width="15.44140625" style="6" customWidth="1"/>
    <col min="15" max="15" width="19.44140625" style="6" customWidth="1"/>
    <col min="16" max="16" width="11.5546875" style="28" customWidth="1"/>
    <col min="17" max="26" width="8.6640625" style="6" customWidth="1"/>
    <col min="27" max="16384" width="14.44140625" style="6"/>
  </cols>
  <sheetData>
    <row r="1" spans="1:26" ht="47.4" customHeight="1" thickBot="1" x14ac:dyDescent="0.35">
      <c r="A1" s="118" t="s">
        <v>1998</v>
      </c>
      <c r="B1" s="119"/>
      <c r="C1" s="119"/>
      <c r="D1" s="119"/>
      <c r="E1" s="119"/>
      <c r="F1" s="119"/>
      <c r="G1" s="119"/>
      <c r="H1" s="119"/>
      <c r="I1" s="119"/>
      <c r="J1" s="119"/>
      <c r="K1" s="119"/>
      <c r="L1" s="119"/>
      <c r="M1" s="119"/>
      <c r="N1" s="119"/>
      <c r="O1" s="119"/>
      <c r="P1" s="119"/>
    </row>
    <row r="2" spans="1:26" ht="29.4" thickBot="1" x14ac:dyDescent="0.35">
      <c r="A2" s="36" t="s">
        <v>0</v>
      </c>
      <c r="B2" s="1" t="s">
        <v>1</v>
      </c>
      <c r="C2" s="1" t="s">
        <v>2</v>
      </c>
      <c r="D2" s="25" t="s">
        <v>3</v>
      </c>
      <c r="E2" s="2" t="s">
        <v>4</v>
      </c>
      <c r="F2" s="3" t="s">
        <v>2</v>
      </c>
      <c r="G2" s="35" t="s">
        <v>3</v>
      </c>
      <c r="H2" s="2" t="s">
        <v>5</v>
      </c>
      <c r="I2" s="4" t="s">
        <v>2</v>
      </c>
      <c r="J2" s="35" t="s">
        <v>3</v>
      </c>
      <c r="K2" s="2" t="s">
        <v>6</v>
      </c>
      <c r="L2" s="4" t="s">
        <v>2</v>
      </c>
      <c r="M2" s="34" t="s">
        <v>3</v>
      </c>
      <c r="N2" s="2" t="s">
        <v>7</v>
      </c>
      <c r="O2" s="1" t="s">
        <v>2</v>
      </c>
      <c r="P2" s="34" t="s">
        <v>3</v>
      </c>
      <c r="Q2" s="5"/>
      <c r="R2" s="5"/>
      <c r="S2" s="5"/>
      <c r="T2" s="5"/>
      <c r="U2" s="5"/>
      <c r="V2" s="5"/>
      <c r="W2" s="5"/>
      <c r="X2" s="5"/>
      <c r="Y2" s="5"/>
      <c r="Z2" s="5"/>
    </row>
    <row r="3" spans="1:26" ht="13.5" customHeight="1" x14ac:dyDescent="0.3">
      <c r="A3" s="7" t="s">
        <v>8</v>
      </c>
      <c r="B3" s="6" t="s">
        <v>9</v>
      </c>
      <c r="C3" s="6" t="s">
        <v>10</v>
      </c>
      <c r="D3" s="26">
        <v>231</v>
      </c>
      <c r="E3" s="9" t="s">
        <v>11</v>
      </c>
      <c r="F3" s="10" t="s">
        <v>12</v>
      </c>
      <c r="G3" s="26">
        <v>106</v>
      </c>
      <c r="H3" s="9" t="s">
        <v>13</v>
      </c>
      <c r="I3" s="10" t="s">
        <v>14</v>
      </c>
      <c r="J3" s="26">
        <v>609</v>
      </c>
      <c r="K3" s="9" t="s">
        <v>15</v>
      </c>
      <c r="L3" s="10" t="s">
        <v>16</v>
      </c>
      <c r="M3" s="29">
        <v>700</v>
      </c>
      <c r="N3" s="11" t="s">
        <v>17</v>
      </c>
      <c r="O3" s="12" t="s">
        <v>18</v>
      </c>
      <c r="P3" s="31">
        <v>87</v>
      </c>
    </row>
    <row r="4" spans="1:26" ht="13.5" customHeight="1" x14ac:dyDescent="0.3">
      <c r="A4" s="13" t="s">
        <v>19</v>
      </c>
      <c r="B4" s="6" t="s">
        <v>20</v>
      </c>
      <c r="C4" s="6" t="s">
        <v>21</v>
      </c>
      <c r="D4" s="26">
        <v>64</v>
      </c>
      <c r="E4" s="9" t="s">
        <v>22</v>
      </c>
      <c r="F4" s="10" t="s">
        <v>23</v>
      </c>
      <c r="G4" s="26">
        <v>28</v>
      </c>
      <c r="H4" s="9" t="s">
        <v>24</v>
      </c>
      <c r="I4" s="10" t="s">
        <v>25</v>
      </c>
      <c r="J4" s="26">
        <v>14</v>
      </c>
      <c r="K4" s="9" t="s">
        <v>26</v>
      </c>
      <c r="L4" s="10" t="s">
        <v>27</v>
      </c>
      <c r="M4" s="29">
        <v>415</v>
      </c>
      <c r="N4" s="14" t="s">
        <v>28</v>
      </c>
      <c r="O4" s="15" t="s">
        <v>29</v>
      </c>
      <c r="P4" s="32">
        <v>76</v>
      </c>
    </row>
    <row r="5" spans="1:26" ht="13.5" customHeight="1" x14ac:dyDescent="0.3">
      <c r="A5" s="13" t="s">
        <v>30</v>
      </c>
      <c r="B5" s="6" t="s">
        <v>31</v>
      </c>
      <c r="C5" s="6" t="s">
        <v>32</v>
      </c>
      <c r="D5" s="26" t="s">
        <v>33</v>
      </c>
      <c r="E5" s="9" t="s">
        <v>34</v>
      </c>
      <c r="F5" s="10" t="s">
        <v>35</v>
      </c>
      <c r="G5" s="26">
        <v>19</v>
      </c>
      <c r="H5" s="9" t="s">
        <v>36</v>
      </c>
      <c r="I5" s="10" t="s">
        <v>37</v>
      </c>
      <c r="J5" s="26">
        <v>393</v>
      </c>
      <c r="K5" s="9" t="s">
        <v>38</v>
      </c>
      <c r="L5" s="10" t="s">
        <v>39</v>
      </c>
      <c r="M5" s="29">
        <v>5</v>
      </c>
      <c r="N5" s="14" t="s">
        <v>40</v>
      </c>
      <c r="O5" s="15" t="s">
        <v>41</v>
      </c>
      <c r="P5" s="32">
        <v>21</v>
      </c>
    </row>
    <row r="6" spans="1:26" ht="13.5" customHeight="1" x14ac:dyDescent="0.3">
      <c r="A6" s="13" t="s">
        <v>42</v>
      </c>
      <c r="B6" s="6" t="s">
        <v>43</v>
      </c>
      <c r="C6" s="6" t="s">
        <v>43</v>
      </c>
      <c r="D6" s="26">
        <v>207</v>
      </c>
      <c r="E6" s="9" t="s">
        <v>44</v>
      </c>
      <c r="F6" s="10" t="s">
        <v>45</v>
      </c>
      <c r="G6" s="26">
        <v>1189</v>
      </c>
      <c r="H6" s="9" t="s">
        <v>46</v>
      </c>
      <c r="I6" s="10" t="s">
        <v>47</v>
      </c>
      <c r="J6" s="26">
        <v>82</v>
      </c>
      <c r="K6" s="9" t="s">
        <v>48</v>
      </c>
      <c r="L6" s="10" t="s">
        <v>49</v>
      </c>
      <c r="M6" s="29">
        <v>616</v>
      </c>
      <c r="N6" s="14" t="s">
        <v>50</v>
      </c>
      <c r="O6" s="15" t="s">
        <v>51</v>
      </c>
      <c r="P6" s="32">
        <v>33</v>
      </c>
    </row>
    <row r="7" spans="1:26" ht="13.5" customHeight="1" x14ac:dyDescent="0.3">
      <c r="A7" s="13" t="s">
        <v>52</v>
      </c>
      <c r="B7" s="6" t="s">
        <v>53</v>
      </c>
      <c r="C7" s="6" t="s">
        <v>54</v>
      </c>
      <c r="D7" s="26">
        <v>1603</v>
      </c>
      <c r="E7" s="9" t="s">
        <v>55</v>
      </c>
      <c r="F7" s="10" t="s">
        <v>56</v>
      </c>
      <c r="G7" s="26">
        <v>6</v>
      </c>
      <c r="H7" s="9" t="s">
        <v>57</v>
      </c>
      <c r="I7" s="10" t="s">
        <v>58</v>
      </c>
      <c r="J7" s="26">
        <v>123</v>
      </c>
      <c r="K7" s="9" t="s">
        <v>59</v>
      </c>
      <c r="L7" s="10" t="s">
        <v>60</v>
      </c>
      <c r="M7" s="29">
        <v>158</v>
      </c>
      <c r="N7" s="14" t="s">
        <v>61</v>
      </c>
      <c r="O7" s="15" t="s">
        <v>62</v>
      </c>
      <c r="P7" s="32">
        <v>144</v>
      </c>
    </row>
    <row r="8" spans="1:26" ht="13.5" customHeight="1" x14ac:dyDescent="0.3">
      <c r="A8" s="13" t="s">
        <v>63</v>
      </c>
      <c r="B8" s="6" t="s">
        <v>64</v>
      </c>
      <c r="C8" s="6" t="s">
        <v>65</v>
      </c>
      <c r="D8" s="26">
        <v>122</v>
      </c>
      <c r="E8" s="9" t="s">
        <v>66</v>
      </c>
      <c r="F8" s="10" t="s">
        <v>67</v>
      </c>
      <c r="G8" s="26">
        <v>72</v>
      </c>
      <c r="H8" s="9" t="s">
        <v>68</v>
      </c>
      <c r="I8" s="10" t="s">
        <v>69</v>
      </c>
      <c r="J8" s="26">
        <v>1381</v>
      </c>
      <c r="K8" s="9" t="s">
        <v>70</v>
      </c>
      <c r="L8" s="10" t="s">
        <v>71</v>
      </c>
      <c r="M8" s="29">
        <v>75</v>
      </c>
      <c r="N8" s="14" t="s">
        <v>72</v>
      </c>
      <c r="O8" s="15" t="s">
        <v>73</v>
      </c>
      <c r="P8" s="32">
        <v>1853</v>
      </c>
    </row>
    <row r="9" spans="1:26" ht="13.5" customHeight="1" x14ac:dyDescent="0.3">
      <c r="A9" s="13" t="s">
        <v>74</v>
      </c>
      <c r="B9" s="6" t="s">
        <v>75</v>
      </c>
      <c r="C9" s="6" t="s">
        <v>76</v>
      </c>
      <c r="D9" s="26">
        <v>230</v>
      </c>
      <c r="E9" s="9" t="s">
        <v>77</v>
      </c>
      <c r="F9" s="10" t="s">
        <v>78</v>
      </c>
      <c r="G9" s="26">
        <v>278</v>
      </c>
      <c r="H9" s="9" t="s">
        <v>79</v>
      </c>
      <c r="I9" s="10" t="s">
        <v>80</v>
      </c>
      <c r="J9" s="26">
        <v>114</v>
      </c>
      <c r="K9" s="9" t="s">
        <v>81</v>
      </c>
      <c r="L9" s="10" t="s">
        <v>82</v>
      </c>
      <c r="M9" s="29">
        <v>192</v>
      </c>
      <c r="N9" s="14" t="s">
        <v>83</v>
      </c>
      <c r="O9" s="15" t="s">
        <v>84</v>
      </c>
      <c r="P9" s="32">
        <v>150</v>
      </c>
    </row>
    <row r="10" spans="1:26" ht="13.5" customHeight="1" x14ac:dyDescent="0.3">
      <c r="A10" s="13" t="s">
        <v>85</v>
      </c>
      <c r="B10" s="6" t="s">
        <v>86</v>
      </c>
      <c r="C10" s="6" t="s">
        <v>87</v>
      </c>
      <c r="D10" s="26">
        <v>164</v>
      </c>
      <c r="E10" s="9" t="s">
        <v>88</v>
      </c>
      <c r="F10" s="10" t="s">
        <v>88</v>
      </c>
      <c r="G10" s="26">
        <v>3408</v>
      </c>
      <c r="H10" s="9" t="s">
        <v>89</v>
      </c>
      <c r="I10" s="10" t="s">
        <v>90</v>
      </c>
      <c r="J10" s="26">
        <v>1397</v>
      </c>
      <c r="K10" s="9" t="s">
        <v>91</v>
      </c>
      <c r="L10" s="10" t="s">
        <v>92</v>
      </c>
      <c r="M10" s="29">
        <v>281</v>
      </c>
      <c r="N10" s="14" t="s">
        <v>93</v>
      </c>
      <c r="O10" s="15" t="s">
        <v>94</v>
      </c>
      <c r="P10" s="32">
        <v>1349</v>
      </c>
    </row>
    <row r="11" spans="1:26" ht="13.5" customHeight="1" x14ac:dyDescent="0.3">
      <c r="A11" s="13" t="s">
        <v>95</v>
      </c>
      <c r="B11" s="6" t="s">
        <v>11</v>
      </c>
      <c r="C11" s="6" t="s">
        <v>12</v>
      </c>
      <c r="D11" s="26">
        <v>106</v>
      </c>
      <c r="E11" s="9" t="s">
        <v>96</v>
      </c>
      <c r="F11" s="10" t="s">
        <v>97</v>
      </c>
      <c r="G11" s="26">
        <v>717</v>
      </c>
      <c r="H11" s="9" t="s">
        <v>98</v>
      </c>
      <c r="I11" s="10" t="s">
        <v>99</v>
      </c>
      <c r="J11" s="26">
        <v>269</v>
      </c>
      <c r="K11" s="9" t="s">
        <v>13</v>
      </c>
      <c r="L11" s="10" t="s">
        <v>14</v>
      </c>
      <c r="M11" s="29">
        <v>609</v>
      </c>
      <c r="N11" s="14"/>
      <c r="O11" s="15"/>
      <c r="P11" s="32"/>
    </row>
    <row r="12" spans="1:26" ht="13.5" customHeight="1" x14ac:dyDescent="0.3">
      <c r="A12" s="13" t="s">
        <v>100</v>
      </c>
      <c r="B12" s="6" t="s">
        <v>101</v>
      </c>
      <c r="C12" s="6" t="s">
        <v>102</v>
      </c>
      <c r="D12" s="26">
        <v>347</v>
      </c>
      <c r="E12" s="9" t="s">
        <v>24</v>
      </c>
      <c r="F12" s="10" t="s">
        <v>25</v>
      </c>
      <c r="G12" s="26">
        <v>14</v>
      </c>
      <c r="H12" s="9" t="s">
        <v>103</v>
      </c>
      <c r="I12" s="10" t="s">
        <v>104</v>
      </c>
      <c r="J12" s="26">
        <v>1190</v>
      </c>
      <c r="K12" s="9" t="s">
        <v>105</v>
      </c>
      <c r="L12" s="10" t="s">
        <v>106</v>
      </c>
      <c r="M12" s="29">
        <v>172</v>
      </c>
      <c r="N12" s="14"/>
      <c r="O12" s="15"/>
      <c r="P12" s="32"/>
    </row>
    <row r="13" spans="1:26" ht="13.5" customHeight="1" x14ac:dyDescent="0.3">
      <c r="A13" s="13" t="s">
        <v>107</v>
      </c>
      <c r="B13" s="6" t="s">
        <v>91</v>
      </c>
      <c r="C13" s="6" t="s">
        <v>92</v>
      </c>
      <c r="D13" s="26">
        <v>281</v>
      </c>
      <c r="E13" s="9" t="s">
        <v>108</v>
      </c>
      <c r="F13" s="10" t="s">
        <v>109</v>
      </c>
      <c r="G13" s="26">
        <v>469</v>
      </c>
      <c r="H13" s="9" t="s">
        <v>110</v>
      </c>
      <c r="I13" s="10" t="s">
        <v>111</v>
      </c>
      <c r="J13" s="26">
        <v>996</v>
      </c>
      <c r="K13" s="9" t="s">
        <v>112</v>
      </c>
      <c r="L13" s="10" t="s">
        <v>113</v>
      </c>
      <c r="M13" s="29" t="s">
        <v>33</v>
      </c>
      <c r="N13" s="14"/>
      <c r="O13" s="15"/>
      <c r="P13" s="32"/>
    </row>
    <row r="14" spans="1:26" ht="13.5" customHeight="1" x14ac:dyDescent="0.3">
      <c r="A14" s="13" t="s">
        <v>114</v>
      </c>
      <c r="B14" s="6" t="s">
        <v>115</v>
      </c>
      <c r="C14" s="6" t="s">
        <v>116</v>
      </c>
      <c r="D14" s="26">
        <v>241</v>
      </c>
      <c r="E14" s="9" t="s">
        <v>117</v>
      </c>
      <c r="F14" s="10" t="s">
        <v>118</v>
      </c>
      <c r="G14" s="26">
        <v>424</v>
      </c>
      <c r="H14" s="9" t="s">
        <v>119</v>
      </c>
      <c r="I14" s="10" t="s">
        <v>120</v>
      </c>
      <c r="J14" s="26">
        <v>751</v>
      </c>
      <c r="K14" s="9"/>
      <c r="L14" s="10"/>
      <c r="M14" s="29"/>
      <c r="N14" s="14"/>
      <c r="O14" s="15"/>
      <c r="P14" s="32"/>
    </row>
    <row r="15" spans="1:26" ht="13.5" customHeight="1" x14ac:dyDescent="0.3">
      <c r="A15" s="13" t="s">
        <v>121</v>
      </c>
      <c r="B15" s="6" t="s">
        <v>122</v>
      </c>
      <c r="C15" s="6" t="s">
        <v>123</v>
      </c>
      <c r="D15" s="26">
        <v>317</v>
      </c>
      <c r="E15" s="9" t="s">
        <v>124</v>
      </c>
      <c r="F15" s="10">
        <v>12</v>
      </c>
      <c r="G15" s="26">
        <v>1138</v>
      </c>
      <c r="H15" s="9" t="s">
        <v>125</v>
      </c>
      <c r="I15" s="10" t="s">
        <v>126</v>
      </c>
      <c r="J15" s="26">
        <v>1861</v>
      </c>
      <c r="K15" s="9" t="s">
        <v>127</v>
      </c>
      <c r="L15" s="10" t="s">
        <v>128</v>
      </c>
      <c r="M15" s="29">
        <v>1042</v>
      </c>
      <c r="N15" s="14" t="s">
        <v>129</v>
      </c>
      <c r="O15" s="15" t="s">
        <v>130</v>
      </c>
      <c r="P15" s="32">
        <v>886</v>
      </c>
    </row>
    <row r="16" spans="1:26" ht="13.5" customHeight="1" x14ac:dyDescent="0.3">
      <c r="A16" s="13" t="s">
        <v>131</v>
      </c>
      <c r="B16" s="6" t="s">
        <v>132</v>
      </c>
      <c r="C16" s="6" t="s">
        <v>133</v>
      </c>
      <c r="D16" s="26">
        <v>32</v>
      </c>
      <c r="E16" s="9" t="s">
        <v>134</v>
      </c>
      <c r="F16" s="10">
        <v>5</v>
      </c>
      <c r="G16" s="26">
        <v>284</v>
      </c>
      <c r="H16" s="9" t="s">
        <v>135</v>
      </c>
      <c r="I16" s="10" t="s">
        <v>136</v>
      </c>
      <c r="J16" s="26">
        <v>1214</v>
      </c>
      <c r="K16" s="9" t="s">
        <v>137</v>
      </c>
      <c r="L16" s="10" t="s">
        <v>138</v>
      </c>
      <c r="M16" s="29">
        <v>738</v>
      </c>
      <c r="N16" s="14" t="s">
        <v>139</v>
      </c>
      <c r="O16" s="15" t="s">
        <v>140</v>
      </c>
      <c r="P16" s="32">
        <v>1165</v>
      </c>
    </row>
    <row r="17" spans="1:16" ht="13.5" customHeight="1" x14ac:dyDescent="0.3">
      <c r="A17" s="13" t="s">
        <v>141</v>
      </c>
      <c r="B17" s="6" t="s">
        <v>142</v>
      </c>
      <c r="C17" s="6" t="s">
        <v>143</v>
      </c>
      <c r="D17" s="26">
        <v>1477</v>
      </c>
      <c r="E17" s="9" t="s">
        <v>144</v>
      </c>
      <c r="F17" s="10" t="s">
        <v>145</v>
      </c>
      <c r="G17" s="26">
        <v>265</v>
      </c>
      <c r="H17" s="9" t="s">
        <v>146</v>
      </c>
      <c r="I17" s="10">
        <v>10</v>
      </c>
      <c r="J17" s="26">
        <v>449</v>
      </c>
      <c r="K17" s="9" t="s">
        <v>147</v>
      </c>
      <c r="L17" s="10" t="s">
        <v>148</v>
      </c>
      <c r="M17" s="29">
        <v>174</v>
      </c>
      <c r="N17" s="14" t="s">
        <v>149</v>
      </c>
      <c r="O17" s="15" t="s">
        <v>150</v>
      </c>
      <c r="P17" s="32">
        <v>252</v>
      </c>
    </row>
    <row r="18" spans="1:16" ht="13.5" customHeight="1" x14ac:dyDescent="0.3">
      <c r="A18" s="13" t="s">
        <v>151</v>
      </c>
      <c r="B18" s="6" t="s">
        <v>152</v>
      </c>
      <c r="C18" s="6" t="s">
        <v>153</v>
      </c>
      <c r="D18" s="26" t="s">
        <v>33</v>
      </c>
      <c r="E18" s="9" t="s">
        <v>154</v>
      </c>
      <c r="F18" s="10" t="s">
        <v>155</v>
      </c>
      <c r="G18" s="26">
        <v>1354</v>
      </c>
      <c r="H18" s="9" t="s">
        <v>156</v>
      </c>
      <c r="I18" s="10" t="s">
        <v>157</v>
      </c>
      <c r="J18" s="26">
        <v>202</v>
      </c>
      <c r="K18" s="9" t="s">
        <v>158</v>
      </c>
      <c r="L18" s="10" t="s">
        <v>159</v>
      </c>
      <c r="M18" s="29">
        <v>40</v>
      </c>
      <c r="N18" s="14" t="s">
        <v>160</v>
      </c>
      <c r="O18" s="15" t="s">
        <v>161</v>
      </c>
      <c r="P18" s="32">
        <v>100</v>
      </c>
    </row>
    <row r="19" spans="1:16" ht="13.5" customHeight="1" x14ac:dyDescent="0.3">
      <c r="A19" s="13" t="s">
        <v>162</v>
      </c>
      <c r="B19" s="6" t="s">
        <v>163</v>
      </c>
      <c r="C19" s="6" t="s">
        <v>164</v>
      </c>
      <c r="D19" s="26">
        <v>373</v>
      </c>
      <c r="E19" s="9" t="s">
        <v>165</v>
      </c>
      <c r="F19" s="10">
        <v>15</v>
      </c>
      <c r="G19" s="26">
        <v>1215</v>
      </c>
      <c r="H19" s="9" t="s">
        <v>166</v>
      </c>
      <c r="I19" s="10" t="s">
        <v>167</v>
      </c>
      <c r="J19" s="26">
        <v>289</v>
      </c>
      <c r="K19" s="9" t="s">
        <v>168</v>
      </c>
      <c r="L19" s="10" t="s">
        <v>169</v>
      </c>
      <c r="M19" s="29">
        <v>58</v>
      </c>
      <c r="N19" s="14" t="s">
        <v>170</v>
      </c>
      <c r="O19" s="15" t="s">
        <v>171</v>
      </c>
      <c r="P19" s="32">
        <v>1073</v>
      </c>
    </row>
    <row r="20" spans="1:16" ht="13.5" customHeight="1" x14ac:dyDescent="0.3">
      <c r="A20" s="13" t="s">
        <v>172</v>
      </c>
      <c r="B20" s="6" t="s">
        <v>173</v>
      </c>
      <c r="C20" s="6" t="s">
        <v>174</v>
      </c>
      <c r="D20" s="26">
        <v>295</v>
      </c>
      <c r="E20" s="9" t="s">
        <v>175</v>
      </c>
      <c r="F20" s="10" t="s">
        <v>176</v>
      </c>
      <c r="G20" s="26">
        <v>1828</v>
      </c>
      <c r="H20" s="9" t="s">
        <v>177</v>
      </c>
      <c r="I20" s="10" t="s">
        <v>178</v>
      </c>
      <c r="J20" s="26">
        <v>1986</v>
      </c>
      <c r="K20" s="9"/>
      <c r="L20" s="10"/>
      <c r="M20" s="29"/>
      <c r="N20" s="14"/>
      <c r="O20" s="15"/>
      <c r="P20" s="32"/>
    </row>
    <row r="21" spans="1:16" ht="13.5" customHeight="1" x14ac:dyDescent="0.3">
      <c r="A21" s="13" t="s">
        <v>179</v>
      </c>
      <c r="B21" s="6" t="s">
        <v>180</v>
      </c>
      <c r="C21" s="6" t="s">
        <v>181</v>
      </c>
      <c r="D21" s="26">
        <v>693</v>
      </c>
      <c r="E21" s="9" t="s">
        <v>182</v>
      </c>
      <c r="F21" s="10" t="s">
        <v>183</v>
      </c>
      <c r="G21" s="26">
        <v>110</v>
      </c>
      <c r="H21" s="9" t="s">
        <v>184</v>
      </c>
      <c r="I21" s="10" t="s">
        <v>185</v>
      </c>
      <c r="J21" s="26">
        <v>300</v>
      </c>
      <c r="K21" s="9"/>
      <c r="L21" s="10"/>
      <c r="M21" s="29"/>
      <c r="N21" s="14"/>
      <c r="O21" s="15"/>
      <c r="P21" s="32"/>
    </row>
    <row r="22" spans="1:16" ht="13.5" customHeight="1" x14ac:dyDescent="0.3">
      <c r="A22" s="13" t="s">
        <v>186</v>
      </c>
      <c r="B22" s="6" t="s">
        <v>187</v>
      </c>
      <c r="C22" s="6" t="s">
        <v>188</v>
      </c>
      <c r="D22" s="26">
        <v>219</v>
      </c>
      <c r="E22" s="9" t="s">
        <v>189</v>
      </c>
      <c r="F22" s="10" t="s">
        <v>190</v>
      </c>
      <c r="G22" s="26">
        <v>223</v>
      </c>
      <c r="H22" s="9" t="s">
        <v>191</v>
      </c>
      <c r="I22" s="10" t="s">
        <v>192</v>
      </c>
      <c r="J22" s="26" t="s">
        <v>33</v>
      </c>
      <c r="K22" s="9"/>
      <c r="L22" s="10"/>
      <c r="M22" s="29"/>
      <c r="N22" s="14"/>
      <c r="O22" s="15"/>
      <c r="P22" s="32"/>
    </row>
    <row r="23" spans="1:16" ht="13.5" customHeight="1" x14ac:dyDescent="0.3">
      <c r="A23" s="13" t="s">
        <v>193</v>
      </c>
      <c r="B23" s="6" t="s">
        <v>194</v>
      </c>
      <c r="C23" s="6" t="s">
        <v>195</v>
      </c>
      <c r="D23" s="26">
        <v>137</v>
      </c>
      <c r="E23" s="9" t="s">
        <v>196</v>
      </c>
      <c r="F23" s="10" t="s">
        <v>197</v>
      </c>
      <c r="G23" s="26">
        <v>1032</v>
      </c>
      <c r="H23" s="9" t="s">
        <v>198</v>
      </c>
      <c r="I23" s="10" t="s">
        <v>199</v>
      </c>
      <c r="J23" s="26">
        <v>384</v>
      </c>
      <c r="K23" s="16" t="s">
        <v>200</v>
      </c>
      <c r="L23" s="10" t="s">
        <v>201</v>
      </c>
      <c r="M23" s="29">
        <v>1387</v>
      </c>
      <c r="N23" s="14" t="s">
        <v>202</v>
      </c>
      <c r="O23" s="15" t="s">
        <v>203</v>
      </c>
      <c r="P23" s="32">
        <v>828</v>
      </c>
    </row>
    <row r="24" spans="1:16" ht="13.5" customHeight="1" x14ac:dyDescent="0.3">
      <c r="A24" s="13" t="s">
        <v>204</v>
      </c>
      <c r="B24" s="6" t="s">
        <v>205</v>
      </c>
      <c r="C24" s="6" t="s">
        <v>206</v>
      </c>
      <c r="D24" s="26">
        <v>500</v>
      </c>
      <c r="E24" s="9" t="s">
        <v>207</v>
      </c>
      <c r="F24" s="10" t="s">
        <v>208</v>
      </c>
      <c r="G24" s="26">
        <v>598</v>
      </c>
      <c r="H24" s="9" t="s">
        <v>209</v>
      </c>
      <c r="I24" s="10" t="s">
        <v>118</v>
      </c>
      <c r="J24" s="26">
        <v>628</v>
      </c>
      <c r="K24" s="9" t="s">
        <v>210</v>
      </c>
      <c r="L24" s="10" t="s">
        <v>211</v>
      </c>
      <c r="M24" s="29">
        <v>561</v>
      </c>
      <c r="N24" s="14" t="s">
        <v>212</v>
      </c>
      <c r="O24" s="15" t="s">
        <v>213</v>
      </c>
      <c r="P24" s="32">
        <v>1338</v>
      </c>
    </row>
    <row r="25" spans="1:16" ht="13.5" customHeight="1" x14ac:dyDescent="0.3">
      <c r="A25" s="13" t="s">
        <v>214</v>
      </c>
      <c r="B25" s="6" t="s">
        <v>215</v>
      </c>
      <c r="C25" s="6" t="s">
        <v>216</v>
      </c>
      <c r="D25" s="26">
        <v>3162</v>
      </c>
      <c r="E25" s="9" t="s">
        <v>217</v>
      </c>
      <c r="F25" s="10" t="s">
        <v>218</v>
      </c>
      <c r="G25" s="26" t="s">
        <v>33</v>
      </c>
      <c r="H25" s="9" t="s">
        <v>219</v>
      </c>
      <c r="I25" s="10" t="s">
        <v>220</v>
      </c>
      <c r="J25" s="26" t="s">
        <v>33</v>
      </c>
      <c r="K25" s="9" t="s">
        <v>221</v>
      </c>
      <c r="L25" s="10" t="s">
        <v>222</v>
      </c>
      <c r="M25" s="29">
        <v>99</v>
      </c>
      <c r="N25" s="14" t="s">
        <v>223</v>
      </c>
      <c r="O25" s="17" t="s">
        <v>224</v>
      </c>
      <c r="P25" s="32">
        <v>282</v>
      </c>
    </row>
    <row r="26" spans="1:16" ht="13.5" customHeight="1" x14ac:dyDescent="0.3">
      <c r="A26" s="13" t="s">
        <v>225</v>
      </c>
      <c r="B26" s="6" t="s">
        <v>226</v>
      </c>
      <c r="C26" s="6" t="s">
        <v>227</v>
      </c>
      <c r="D26" s="26">
        <v>2705</v>
      </c>
      <c r="E26" s="9" t="s">
        <v>228</v>
      </c>
      <c r="F26" s="10" t="s">
        <v>229</v>
      </c>
      <c r="G26" s="26">
        <v>99</v>
      </c>
      <c r="H26" s="9" t="s">
        <v>230</v>
      </c>
      <c r="I26" s="10" t="s">
        <v>231</v>
      </c>
      <c r="J26" s="26">
        <v>346</v>
      </c>
      <c r="K26" s="9"/>
      <c r="L26" s="10"/>
      <c r="M26" s="29"/>
      <c r="N26" s="14"/>
      <c r="O26" s="15"/>
      <c r="P26" s="32"/>
    </row>
    <row r="27" spans="1:16" ht="13.5" customHeight="1" x14ac:dyDescent="0.3">
      <c r="A27" s="13" t="s">
        <v>232</v>
      </c>
      <c r="B27" s="6" t="s">
        <v>233</v>
      </c>
      <c r="C27" s="6" t="s">
        <v>234</v>
      </c>
      <c r="D27" s="26">
        <v>169</v>
      </c>
      <c r="E27" s="9" t="s">
        <v>235</v>
      </c>
      <c r="F27" s="10" t="s">
        <v>236</v>
      </c>
      <c r="G27" s="26">
        <v>534</v>
      </c>
      <c r="H27" s="9" t="s">
        <v>237</v>
      </c>
      <c r="I27" s="10" t="s">
        <v>238</v>
      </c>
      <c r="J27" s="26">
        <v>1607</v>
      </c>
      <c r="K27" s="9" t="s">
        <v>239</v>
      </c>
      <c r="L27" s="10" t="s">
        <v>80</v>
      </c>
      <c r="M27" s="29">
        <v>86</v>
      </c>
      <c r="N27" s="14" t="s">
        <v>240</v>
      </c>
      <c r="O27" s="15" t="s">
        <v>241</v>
      </c>
      <c r="P27" s="32">
        <v>659</v>
      </c>
    </row>
    <row r="28" spans="1:16" ht="13.5" customHeight="1" x14ac:dyDescent="0.3">
      <c r="A28" s="13" t="s">
        <v>242</v>
      </c>
      <c r="B28" s="6" t="s">
        <v>243</v>
      </c>
      <c r="C28" s="6" t="s">
        <v>244</v>
      </c>
      <c r="D28" s="26">
        <v>262</v>
      </c>
      <c r="E28" s="9" t="s">
        <v>245</v>
      </c>
      <c r="F28" s="10" t="s">
        <v>246</v>
      </c>
      <c r="G28" s="26">
        <v>402</v>
      </c>
      <c r="H28" s="9" t="s">
        <v>247</v>
      </c>
      <c r="I28" s="10" t="s">
        <v>248</v>
      </c>
      <c r="J28" s="26">
        <v>1464</v>
      </c>
      <c r="K28" s="9" t="s">
        <v>249</v>
      </c>
      <c r="L28" s="10" t="s">
        <v>250</v>
      </c>
      <c r="M28" s="29">
        <v>622</v>
      </c>
      <c r="N28" s="14" t="s">
        <v>251</v>
      </c>
      <c r="O28" s="15" t="s">
        <v>252</v>
      </c>
      <c r="P28" s="32">
        <v>46</v>
      </c>
    </row>
    <row r="29" spans="1:16" ht="13.5" customHeight="1" x14ac:dyDescent="0.3">
      <c r="A29" s="13" t="s">
        <v>253</v>
      </c>
      <c r="B29" s="6" t="s">
        <v>254</v>
      </c>
      <c r="C29" s="6" t="s">
        <v>255</v>
      </c>
      <c r="D29" s="26">
        <v>135</v>
      </c>
      <c r="E29" s="9" t="s">
        <v>86</v>
      </c>
      <c r="F29" s="10" t="s">
        <v>87</v>
      </c>
      <c r="G29" s="26">
        <v>164</v>
      </c>
      <c r="H29" s="9" t="s">
        <v>256</v>
      </c>
      <c r="I29" s="10" t="s">
        <v>257</v>
      </c>
      <c r="J29" s="26">
        <v>165</v>
      </c>
      <c r="K29" s="9" t="s">
        <v>258</v>
      </c>
      <c r="L29" s="10" t="s">
        <v>259</v>
      </c>
      <c r="M29" s="29">
        <v>91</v>
      </c>
      <c r="N29" s="14" t="s">
        <v>17</v>
      </c>
      <c r="O29" s="15" t="s">
        <v>18</v>
      </c>
      <c r="P29" s="32">
        <v>87</v>
      </c>
    </row>
    <row r="30" spans="1:16" ht="13.5" customHeight="1" x14ac:dyDescent="0.3">
      <c r="A30" s="13" t="s">
        <v>260</v>
      </c>
      <c r="B30" s="6" t="s">
        <v>261</v>
      </c>
      <c r="C30" s="6" t="s">
        <v>262</v>
      </c>
      <c r="D30" s="26">
        <v>38</v>
      </c>
      <c r="E30" s="9" t="s">
        <v>263</v>
      </c>
      <c r="F30" s="10" t="s">
        <v>264</v>
      </c>
      <c r="G30" s="26">
        <v>176</v>
      </c>
      <c r="H30" s="9" t="s">
        <v>265</v>
      </c>
      <c r="I30" s="10" t="s">
        <v>266</v>
      </c>
      <c r="J30" s="26">
        <v>812</v>
      </c>
      <c r="K30" s="9" t="s">
        <v>267</v>
      </c>
      <c r="L30" s="10" t="s">
        <v>268</v>
      </c>
      <c r="M30" s="29">
        <v>423</v>
      </c>
      <c r="N30" s="14" t="s">
        <v>269</v>
      </c>
      <c r="O30" s="15" t="s">
        <v>270</v>
      </c>
      <c r="P30" s="32"/>
    </row>
    <row r="31" spans="1:16" ht="13.5" customHeight="1" x14ac:dyDescent="0.3">
      <c r="A31" s="13" t="s">
        <v>271</v>
      </c>
      <c r="B31" s="6" t="s">
        <v>129</v>
      </c>
      <c r="C31" s="6" t="s">
        <v>272</v>
      </c>
      <c r="D31" s="26">
        <v>886</v>
      </c>
      <c r="E31" s="9" t="s">
        <v>273</v>
      </c>
      <c r="F31" s="10" t="s">
        <v>274</v>
      </c>
      <c r="G31" s="26">
        <v>783</v>
      </c>
      <c r="H31" s="9" t="s">
        <v>275</v>
      </c>
      <c r="I31" s="10" t="s">
        <v>276</v>
      </c>
      <c r="J31" s="26">
        <v>1581</v>
      </c>
      <c r="K31" s="9" t="s">
        <v>277</v>
      </c>
      <c r="L31" s="10" t="s">
        <v>278</v>
      </c>
      <c r="M31" s="29">
        <v>891</v>
      </c>
      <c r="N31" s="14" t="s">
        <v>279</v>
      </c>
      <c r="O31" s="15" t="s">
        <v>280</v>
      </c>
      <c r="P31" s="32"/>
    </row>
    <row r="32" spans="1:16" ht="13.5" customHeight="1" x14ac:dyDescent="0.3">
      <c r="A32" s="13" t="s">
        <v>281</v>
      </c>
      <c r="B32" s="6" t="s">
        <v>282</v>
      </c>
      <c r="C32" s="6" t="s">
        <v>283</v>
      </c>
      <c r="D32" s="26">
        <v>30</v>
      </c>
      <c r="E32" s="9" t="s">
        <v>284</v>
      </c>
      <c r="F32" s="10" t="s">
        <v>285</v>
      </c>
      <c r="G32" s="26">
        <v>246</v>
      </c>
      <c r="H32" s="9" t="s">
        <v>286</v>
      </c>
      <c r="I32" s="10" t="s">
        <v>287</v>
      </c>
      <c r="J32" s="26">
        <v>939</v>
      </c>
      <c r="K32" s="9" t="s">
        <v>288</v>
      </c>
      <c r="L32" s="10" t="s">
        <v>289</v>
      </c>
      <c r="M32" s="29">
        <v>2179</v>
      </c>
      <c r="N32" s="14" t="s">
        <v>290</v>
      </c>
      <c r="O32" s="15" t="s">
        <v>291</v>
      </c>
      <c r="P32" s="32">
        <v>706</v>
      </c>
    </row>
    <row r="33" spans="1:16" ht="13.5" customHeight="1" x14ac:dyDescent="0.3">
      <c r="A33" s="13" t="s">
        <v>292</v>
      </c>
      <c r="B33" s="6" t="s">
        <v>293</v>
      </c>
      <c r="C33" s="6" t="s">
        <v>294</v>
      </c>
      <c r="D33" s="26">
        <v>888</v>
      </c>
      <c r="E33" s="9" t="s">
        <v>295</v>
      </c>
      <c r="F33" s="10" t="s">
        <v>296</v>
      </c>
      <c r="G33" s="26">
        <v>343</v>
      </c>
      <c r="H33" s="9" t="s">
        <v>297</v>
      </c>
      <c r="I33" s="10" t="s">
        <v>298</v>
      </c>
      <c r="J33" s="26">
        <v>521</v>
      </c>
      <c r="K33" s="9" t="s">
        <v>299</v>
      </c>
      <c r="L33" s="10" t="s">
        <v>300</v>
      </c>
      <c r="M33" s="29">
        <v>940</v>
      </c>
      <c r="N33" s="14" t="s">
        <v>301</v>
      </c>
      <c r="O33" s="15" t="s">
        <v>302</v>
      </c>
      <c r="P33" s="32">
        <v>521</v>
      </c>
    </row>
    <row r="34" spans="1:16" ht="13.5" customHeight="1" x14ac:dyDescent="0.3">
      <c r="A34" s="18" t="s">
        <v>303</v>
      </c>
      <c r="B34" s="19" t="s">
        <v>304</v>
      </c>
      <c r="C34" s="19" t="s">
        <v>305</v>
      </c>
      <c r="D34" s="27">
        <v>90</v>
      </c>
      <c r="E34" s="20" t="s">
        <v>306</v>
      </c>
      <c r="F34" s="21" t="s">
        <v>307</v>
      </c>
      <c r="G34" s="27">
        <v>3024</v>
      </c>
      <c r="H34" s="20" t="s">
        <v>308</v>
      </c>
      <c r="I34" s="21" t="s">
        <v>308</v>
      </c>
      <c r="J34" s="27">
        <v>1050</v>
      </c>
      <c r="K34" s="20" t="s">
        <v>309</v>
      </c>
      <c r="L34" s="21" t="s">
        <v>310</v>
      </c>
      <c r="M34" s="30">
        <v>26</v>
      </c>
      <c r="N34" s="22" t="s">
        <v>311</v>
      </c>
      <c r="O34" s="23" t="s">
        <v>312</v>
      </c>
      <c r="P34" s="33" t="s">
        <v>33</v>
      </c>
    </row>
    <row r="35" spans="1:16" ht="13.5" customHeight="1" x14ac:dyDescent="0.3">
      <c r="D35" s="26"/>
      <c r="F35" s="10"/>
      <c r="G35" s="26"/>
      <c r="I35" s="10"/>
      <c r="J35" s="26"/>
      <c r="L35" s="10"/>
      <c r="M35" s="26"/>
      <c r="P35" s="26"/>
    </row>
    <row r="36" spans="1:16" ht="13.5" customHeight="1" x14ac:dyDescent="0.3">
      <c r="A36" s="24" t="s">
        <v>313</v>
      </c>
      <c r="D36" s="26"/>
      <c r="F36" s="10" t="s">
        <v>314</v>
      </c>
      <c r="G36" s="26"/>
      <c r="I36" s="10"/>
      <c r="J36" s="26"/>
      <c r="L36" s="10"/>
      <c r="M36" s="26"/>
      <c r="P36" s="26"/>
    </row>
    <row r="37" spans="1:16" ht="13.5" customHeight="1" x14ac:dyDescent="0.3">
      <c r="D37" s="26"/>
      <c r="F37" s="10"/>
      <c r="G37" s="26"/>
      <c r="I37" s="10"/>
      <c r="J37" s="26"/>
      <c r="L37" s="10"/>
      <c r="M37" s="26"/>
      <c r="P37" s="26"/>
    </row>
    <row r="38" spans="1:16" ht="13.5" customHeight="1" x14ac:dyDescent="0.3">
      <c r="D38" s="26"/>
      <c r="F38" s="10"/>
      <c r="G38" s="26"/>
      <c r="I38" s="10"/>
      <c r="J38" s="26"/>
      <c r="L38" s="10"/>
      <c r="M38" s="26"/>
      <c r="P38" s="26"/>
    </row>
    <row r="39" spans="1:16" ht="13.5" customHeight="1" x14ac:dyDescent="0.3">
      <c r="D39" s="26"/>
      <c r="F39" s="10"/>
      <c r="G39" s="26"/>
      <c r="I39" s="10"/>
      <c r="J39" s="26"/>
      <c r="L39" s="10"/>
      <c r="M39" s="26"/>
      <c r="P39" s="26"/>
    </row>
    <row r="40" spans="1:16" ht="13.5" customHeight="1" x14ac:dyDescent="0.3">
      <c r="D40" s="26"/>
      <c r="F40" s="10"/>
      <c r="G40" s="26"/>
      <c r="I40" s="10"/>
      <c r="J40" s="26"/>
      <c r="L40" s="10"/>
      <c r="M40" s="26"/>
      <c r="P40" s="26"/>
    </row>
    <row r="41" spans="1:16" ht="13.5" customHeight="1" x14ac:dyDescent="0.3">
      <c r="D41" s="26"/>
      <c r="F41" s="10"/>
      <c r="G41" s="26"/>
      <c r="I41" s="10"/>
      <c r="J41" s="26"/>
      <c r="L41" s="10"/>
      <c r="M41" s="26"/>
      <c r="P41" s="26"/>
    </row>
    <row r="42" spans="1:16" ht="13.5" customHeight="1" x14ac:dyDescent="0.3">
      <c r="D42" s="26"/>
      <c r="F42" s="10"/>
      <c r="G42" s="26"/>
      <c r="I42" s="10"/>
      <c r="J42" s="26"/>
      <c r="L42" s="10"/>
      <c r="M42" s="26"/>
      <c r="P42" s="26"/>
    </row>
    <row r="43" spans="1:16" ht="13.5" customHeight="1" x14ac:dyDescent="0.3">
      <c r="D43" s="26"/>
      <c r="F43" s="10"/>
      <c r="G43" s="26"/>
      <c r="I43" s="10"/>
      <c r="J43" s="26"/>
      <c r="L43" s="10"/>
      <c r="M43" s="26"/>
      <c r="P43" s="26"/>
    </row>
    <row r="44" spans="1:16" ht="13.5" customHeight="1" x14ac:dyDescent="0.3">
      <c r="D44" s="26"/>
      <c r="F44" s="10"/>
      <c r="G44" s="26"/>
      <c r="I44" s="10"/>
      <c r="J44" s="26"/>
      <c r="L44" s="10"/>
      <c r="M44" s="26"/>
      <c r="P44" s="26"/>
    </row>
    <row r="45" spans="1:16" ht="13.5" customHeight="1" x14ac:dyDescent="0.3">
      <c r="D45" s="26"/>
      <c r="F45" s="10"/>
      <c r="G45" s="26"/>
      <c r="I45" s="10"/>
      <c r="J45" s="26"/>
      <c r="L45" s="10"/>
      <c r="M45" s="26"/>
      <c r="P45" s="26"/>
    </row>
    <row r="46" spans="1:16" ht="13.5" customHeight="1" x14ac:dyDescent="0.3">
      <c r="D46" s="26"/>
      <c r="F46" s="10"/>
      <c r="G46" s="26"/>
      <c r="I46" s="10"/>
      <c r="J46" s="26"/>
      <c r="L46" s="10"/>
      <c r="M46" s="26"/>
      <c r="P46" s="26"/>
    </row>
    <row r="47" spans="1:16" ht="13.5" customHeight="1" x14ac:dyDescent="0.3">
      <c r="D47" s="26"/>
      <c r="F47" s="10"/>
      <c r="G47" s="26"/>
      <c r="I47" s="10"/>
      <c r="J47" s="26"/>
      <c r="L47" s="10"/>
      <c r="M47" s="26"/>
      <c r="P47" s="26"/>
    </row>
    <row r="48" spans="1:16" ht="13.5" customHeight="1" x14ac:dyDescent="0.3">
      <c r="D48" s="26"/>
      <c r="F48" s="10"/>
      <c r="G48" s="26"/>
      <c r="I48" s="10"/>
      <c r="J48" s="26"/>
      <c r="L48" s="10"/>
      <c r="M48" s="26"/>
      <c r="P48" s="26"/>
    </row>
    <row r="49" spans="4:16" ht="13.5" customHeight="1" x14ac:dyDescent="0.3">
      <c r="D49" s="26"/>
      <c r="F49" s="10"/>
      <c r="G49" s="26"/>
      <c r="I49" s="10"/>
      <c r="J49" s="26"/>
      <c r="L49" s="10"/>
      <c r="M49" s="26"/>
      <c r="P49" s="26"/>
    </row>
    <row r="50" spans="4:16" ht="13.5" customHeight="1" x14ac:dyDescent="0.3">
      <c r="D50" s="26"/>
      <c r="F50" s="10"/>
      <c r="G50" s="26"/>
      <c r="I50" s="10"/>
      <c r="J50" s="26"/>
      <c r="L50" s="10"/>
      <c r="M50" s="26"/>
      <c r="P50" s="26"/>
    </row>
    <row r="51" spans="4:16" ht="13.5" customHeight="1" x14ac:dyDescent="0.3">
      <c r="D51" s="26"/>
      <c r="F51" s="10"/>
      <c r="G51" s="26"/>
      <c r="I51" s="10"/>
      <c r="J51" s="26"/>
      <c r="L51" s="10"/>
      <c r="M51" s="26"/>
      <c r="P51" s="26"/>
    </row>
    <row r="52" spans="4:16" ht="13.5" customHeight="1" x14ac:dyDescent="0.3">
      <c r="D52" s="26"/>
      <c r="F52" s="10"/>
      <c r="G52" s="26"/>
      <c r="I52" s="10"/>
      <c r="J52" s="26"/>
      <c r="L52" s="10"/>
      <c r="M52" s="26"/>
      <c r="P52" s="26"/>
    </row>
    <row r="53" spans="4:16" ht="13.5" customHeight="1" x14ac:dyDescent="0.3">
      <c r="D53" s="26"/>
      <c r="F53" s="10"/>
      <c r="G53" s="26"/>
      <c r="I53" s="10"/>
      <c r="J53" s="26"/>
      <c r="L53" s="10"/>
      <c r="M53" s="26"/>
      <c r="P53" s="26"/>
    </row>
    <row r="54" spans="4:16" ht="13.5" customHeight="1" x14ac:dyDescent="0.3">
      <c r="D54" s="26"/>
      <c r="F54" s="10"/>
      <c r="G54" s="26"/>
      <c r="I54" s="10"/>
      <c r="J54" s="26"/>
      <c r="L54" s="10"/>
      <c r="M54" s="26"/>
      <c r="P54" s="26"/>
    </row>
    <row r="55" spans="4:16" ht="13.5" customHeight="1" x14ac:dyDescent="0.3">
      <c r="D55" s="26"/>
      <c r="F55" s="10"/>
      <c r="G55" s="26"/>
      <c r="I55" s="10"/>
      <c r="J55" s="26"/>
      <c r="L55" s="10"/>
      <c r="M55" s="26"/>
      <c r="P55" s="26"/>
    </row>
    <row r="56" spans="4:16" ht="13.5" customHeight="1" x14ac:dyDescent="0.3">
      <c r="D56" s="26"/>
      <c r="F56" s="10"/>
      <c r="G56" s="26"/>
      <c r="I56" s="10"/>
      <c r="J56" s="26"/>
      <c r="L56" s="10"/>
      <c r="M56" s="26"/>
      <c r="P56" s="26"/>
    </row>
    <row r="57" spans="4:16" ht="13.5" customHeight="1" x14ac:dyDescent="0.3">
      <c r="D57" s="26"/>
      <c r="F57" s="10"/>
      <c r="G57" s="26"/>
      <c r="I57" s="10"/>
      <c r="J57" s="26"/>
      <c r="L57" s="10"/>
      <c r="M57" s="26"/>
      <c r="P57" s="26"/>
    </row>
    <row r="58" spans="4:16" ht="13.5" customHeight="1" x14ac:dyDescent="0.3">
      <c r="D58" s="26"/>
      <c r="F58" s="10"/>
      <c r="G58" s="26"/>
      <c r="I58" s="10"/>
      <c r="J58" s="26"/>
      <c r="L58" s="10"/>
      <c r="M58" s="26"/>
      <c r="P58" s="26"/>
    </row>
    <row r="59" spans="4:16" ht="13.5" customHeight="1" x14ac:dyDescent="0.3">
      <c r="D59" s="26"/>
      <c r="F59" s="10"/>
      <c r="G59" s="26"/>
      <c r="I59" s="10"/>
      <c r="J59" s="26"/>
      <c r="L59" s="10"/>
      <c r="M59" s="26"/>
      <c r="P59" s="26"/>
    </row>
    <row r="60" spans="4:16" ht="13.5" customHeight="1" x14ac:dyDescent="0.3">
      <c r="D60" s="26"/>
      <c r="F60" s="10"/>
      <c r="G60" s="26"/>
      <c r="I60" s="10"/>
      <c r="J60" s="26"/>
      <c r="L60" s="10"/>
      <c r="M60" s="26"/>
      <c r="P60" s="26"/>
    </row>
    <row r="61" spans="4:16" ht="13.5" customHeight="1" x14ac:dyDescent="0.3">
      <c r="D61" s="26"/>
      <c r="F61" s="10"/>
      <c r="G61" s="26"/>
      <c r="I61" s="10"/>
      <c r="J61" s="26"/>
      <c r="L61" s="10"/>
      <c r="M61" s="26"/>
      <c r="P61" s="26"/>
    </row>
    <row r="62" spans="4:16" ht="13.5" customHeight="1" x14ac:dyDescent="0.3">
      <c r="D62" s="26"/>
      <c r="F62" s="10"/>
      <c r="G62" s="26"/>
      <c r="I62" s="10"/>
      <c r="J62" s="26"/>
      <c r="L62" s="10"/>
      <c r="M62" s="26"/>
      <c r="P62" s="26"/>
    </row>
    <row r="63" spans="4:16" ht="13.5" customHeight="1" x14ac:dyDescent="0.3">
      <c r="D63" s="26"/>
      <c r="F63" s="10"/>
      <c r="G63" s="26"/>
      <c r="I63" s="10"/>
      <c r="J63" s="26"/>
      <c r="L63" s="10"/>
      <c r="M63" s="26"/>
      <c r="P63" s="26"/>
    </row>
    <row r="64" spans="4:16" ht="13.5" customHeight="1" x14ac:dyDescent="0.3">
      <c r="D64" s="26"/>
      <c r="F64" s="10"/>
      <c r="G64" s="26"/>
      <c r="I64" s="10"/>
      <c r="J64" s="26"/>
      <c r="L64" s="10"/>
      <c r="M64" s="26"/>
      <c r="P64" s="26"/>
    </row>
    <row r="65" spans="4:16" ht="13.5" customHeight="1" x14ac:dyDescent="0.3">
      <c r="D65" s="26"/>
      <c r="F65" s="10"/>
      <c r="G65" s="26"/>
      <c r="I65" s="10"/>
      <c r="J65" s="26"/>
      <c r="L65" s="10"/>
      <c r="M65" s="26"/>
      <c r="P65" s="26"/>
    </row>
    <row r="66" spans="4:16" ht="13.5" customHeight="1" x14ac:dyDescent="0.3">
      <c r="D66" s="26"/>
      <c r="F66" s="10"/>
      <c r="G66" s="26"/>
      <c r="I66" s="10"/>
      <c r="J66" s="26"/>
      <c r="L66" s="10"/>
      <c r="M66" s="26"/>
      <c r="P66" s="26"/>
    </row>
    <row r="67" spans="4:16" ht="13.5" customHeight="1" x14ac:dyDescent="0.3">
      <c r="D67" s="26"/>
      <c r="F67" s="10"/>
      <c r="G67" s="26"/>
      <c r="I67" s="10"/>
      <c r="J67" s="26"/>
      <c r="L67" s="10"/>
      <c r="M67" s="26"/>
      <c r="P67" s="26"/>
    </row>
    <row r="68" spans="4:16" ht="13.5" customHeight="1" x14ac:dyDescent="0.3">
      <c r="D68" s="26"/>
      <c r="F68" s="10"/>
      <c r="G68" s="26"/>
      <c r="I68" s="10"/>
      <c r="J68" s="26"/>
      <c r="L68" s="10"/>
      <c r="M68" s="26"/>
      <c r="P68" s="26"/>
    </row>
    <row r="69" spans="4:16" ht="13.5" customHeight="1" x14ac:dyDescent="0.3">
      <c r="D69" s="26"/>
      <c r="F69" s="10"/>
      <c r="G69" s="26"/>
      <c r="I69" s="10"/>
      <c r="J69" s="26"/>
      <c r="L69" s="10"/>
      <c r="M69" s="26"/>
      <c r="P69" s="26"/>
    </row>
    <row r="70" spans="4:16" ht="13.5" customHeight="1" x14ac:dyDescent="0.3">
      <c r="D70" s="26"/>
      <c r="F70" s="10"/>
      <c r="G70" s="26"/>
      <c r="I70" s="10"/>
      <c r="J70" s="26"/>
      <c r="L70" s="10"/>
      <c r="M70" s="26"/>
      <c r="P70" s="26"/>
    </row>
    <row r="71" spans="4:16" ht="13.5" customHeight="1" x14ac:dyDescent="0.3">
      <c r="D71" s="26"/>
      <c r="F71" s="10"/>
      <c r="G71" s="26"/>
      <c r="I71" s="10"/>
      <c r="J71" s="26"/>
      <c r="L71" s="10"/>
      <c r="M71" s="26"/>
      <c r="P71" s="26"/>
    </row>
    <row r="72" spans="4:16" ht="13.5" customHeight="1" x14ac:dyDescent="0.3">
      <c r="D72" s="26"/>
      <c r="F72" s="10"/>
      <c r="G72" s="26"/>
      <c r="I72" s="10"/>
      <c r="J72" s="26"/>
      <c r="L72" s="10"/>
      <c r="M72" s="26"/>
      <c r="P72" s="26"/>
    </row>
    <row r="73" spans="4:16" ht="13.5" customHeight="1" x14ac:dyDescent="0.3">
      <c r="D73" s="26"/>
      <c r="F73" s="10"/>
      <c r="G73" s="26"/>
      <c r="I73" s="10"/>
      <c r="J73" s="26"/>
      <c r="L73" s="10"/>
      <c r="M73" s="26"/>
      <c r="P73" s="26"/>
    </row>
    <row r="74" spans="4:16" ht="13.5" customHeight="1" x14ac:dyDescent="0.3">
      <c r="D74" s="26"/>
      <c r="F74" s="10"/>
      <c r="G74" s="26"/>
      <c r="I74" s="10"/>
      <c r="J74" s="26"/>
      <c r="L74" s="10"/>
      <c r="M74" s="26"/>
      <c r="P74" s="26"/>
    </row>
    <row r="75" spans="4:16" ht="13.5" customHeight="1" x14ac:dyDescent="0.3">
      <c r="D75" s="26"/>
      <c r="F75" s="10"/>
      <c r="G75" s="26"/>
      <c r="I75" s="10"/>
      <c r="J75" s="26"/>
      <c r="L75" s="10"/>
      <c r="M75" s="26"/>
      <c r="P75" s="26"/>
    </row>
    <row r="76" spans="4:16" ht="13.5" customHeight="1" x14ac:dyDescent="0.3">
      <c r="D76" s="26"/>
      <c r="F76" s="10"/>
      <c r="G76" s="26"/>
      <c r="I76" s="10"/>
      <c r="J76" s="26"/>
      <c r="L76" s="10"/>
      <c r="M76" s="26"/>
      <c r="P76" s="26"/>
    </row>
    <row r="77" spans="4:16" ht="13.5" customHeight="1" x14ac:dyDescent="0.3">
      <c r="D77" s="26"/>
      <c r="F77" s="10"/>
      <c r="G77" s="26"/>
      <c r="I77" s="10"/>
      <c r="J77" s="26"/>
      <c r="L77" s="10"/>
      <c r="M77" s="26"/>
      <c r="P77" s="26"/>
    </row>
    <row r="78" spans="4:16" ht="13.5" customHeight="1" x14ac:dyDescent="0.3">
      <c r="D78" s="26"/>
      <c r="F78" s="10"/>
      <c r="G78" s="26"/>
      <c r="I78" s="10"/>
      <c r="J78" s="26"/>
      <c r="L78" s="10"/>
      <c r="M78" s="26"/>
      <c r="P78" s="26"/>
    </row>
    <row r="79" spans="4:16" ht="13.5" customHeight="1" x14ac:dyDescent="0.3">
      <c r="D79" s="26"/>
      <c r="F79" s="10"/>
      <c r="G79" s="26"/>
      <c r="I79" s="10"/>
      <c r="J79" s="26"/>
      <c r="L79" s="10"/>
      <c r="M79" s="26"/>
      <c r="P79" s="26"/>
    </row>
    <row r="80" spans="4:16" ht="13.5" customHeight="1" x14ac:dyDescent="0.3">
      <c r="D80" s="26"/>
      <c r="F80" s="10"/>
      <c r="G80" s="26"/>
      <c r="I80" s="10"/>
      <c r="J80" s="26"/>
      <c r="L80" s="10"/>
      <c r="M80" s="26"/>
      <c r="P80" s="26"/>
    </row>
    <row r="81" spans="4:16" ht="13.5" customHeight="1" x14ac:dyDescent="0.3">
      <c r="D81" s="26"/>
      <c r="F81" s="10"/>
      <c r="G81" s="26"/>
      <c r="I81" s="10"/>
      <c r="J81" s="26"/>
      <c r="L81" s="10"/>
      <c r="M81" s="26"/>
      <c r="P81" s="26"/>
    </row>
    <row r="82" spans="4:16" ht="13.5" customHeight="1" x14ac:dyDescent="0.3">
      <c r="D82" s="26"/>
      <c r="F82" s="10"/>
      <c r="G82" s="26"/>
      <c r="I82" s="10"/>
      <c r="J82" s="26"/>
      <c r="L82" s="10"/>
      <c r="M82" s="26"/>
      <c r="P82" s="26"/>
    </row>
    <row r="83" spans="4:16" ht="13.5" customHeight="1" x14ac:dyDescent="0.3">
      <c r="D83" s="26"/>
      <c r="F83" s="10"/>
      <c r="G83" s="26"/>
      <c r="I83" s="10"/>
      <c r="J83" s="26"/>
      <c r="L83" s="10"/>
      <c r="M83" s="26"/>
      <c r="P83" s="26"/>
    </row>
    <row r="84" spans="4:16" ht="13.5" customHeight="1" x14ac:dyDescent="0.3">
      <c r="D84" s="26"/>
      <c r="F84" s="10"/>
      <c r="G84" s="26"/>
      <c r="I84" s="10"/>
      <c r="J84" s="26"/>
      <c r="L84" s="10"/>
      <c r="M84" s="26"/>
      <c r="P84" s="26"/>
    </row>
    <row r="85" spans="4:16" ht="13.5" customHeight="1" x14ac:dyDescent="0.3">
      <c r="D85" s="26"/>
      <c r="F85" s="10"/>
      <c r="G85" s="26"/>
      <c r="I85" s="10"/>
      <c r="J85" s="26"/>
      <c r="L85" s="10"/>
      <c r="M85" s="26"/>
      <c r="P85" s="26"/>
    </row>
    <row r="86" spans="4:16" ht="13.5" customHeight="1" x14ac:dyDescent="0.3">
      <c r="D86" s="26"/>
      <c r="F86" s="10"/>
      <c r="G86" s="26"/>
      <c r="I86" s="10"/>
      <c r="J86" s="26"/>
      <c r="L86" s="10"/>
      <c r="M86" s="26"/>
      <c r="P86" s="26"/>
    </row>
    <row r="87" spans="4:16" ht="13.5" customHeight="1" x14ac:dyDescent="0.3">
      <c r="D87" s="26"/>
      <c r="F87" s="10"/>
      <c r="G87" s="26"/>
      <c r="I87" s="10"/>
      <c r="J87" s="26"/>
      <c r="L87" s="10"/>
      <c r="M87" s="26"/>
      <c r="P87" s="26"/>
    </row>
    <row r="88" spans="4:16" ht="13.5" customHeight="1" x14ac:dyDescent="0.3">
      <c r="D88" s="26"/>
      <c r="F88" s="10"/>
      <c r="G88" s="26"/>
      <c r="I88" s="10"/>
      <c r="J88" s="26"/>
      <c r="L88" s="10"/>
      <c r="M88" s="26"/>
      <c r="P88" s="26"/>
    </row>
    <row r="89" spans="4:16" ht="13.5" customHeight="1" x14ac:dyDescent="0.3">
      <c r="D89" s="26"/>
      <c r="F89" s="10"/>
      <c r="G89" s="26"/>
      <c r="I89" s="10"/>
      <c r="J89" s="26"/>
      <c r="L89" s="10"/>
      <c r="M89" s="26"/>
      <c r="P89" s="26"/>
    </row>
    <row r="90" spans="4:16" ht="13.5" customHeight="1" x14ac:dyDescent="0.3">
      <c r="D90" s="26"/>
      <c r="F90" s="10"/>
      <c r="G90" s="26"/>
      <c r="I90" s="10"/>
      <c r="J90" s="26"/>
      <c r="L90" s="10"/>
      <c r="M90" s="26"/>
      <c r="P90" s="26"/>
    </row>
    <row r="91" spans="4:16" ht="13.5" customHeight="1" x14ac:dyDescent="0.3">
      <c r="D91" s="26"/>
      <c r="F91" s="10"/>
      <c r="G91" s="26"/>
      <c r="I91" s="10"/>
      <c r="J91" s="26"/>
      <c r="L91" s="10"/>
      <c r="M91" s="26"/>
      <c r="P91" s="26"/>
    </row>
    <row r="92" spans="4:16" ht="13.5" customHeight="1" x14ac:dyDescent="0.3">
      <c r="D92" s="26"/>
      <c r="F92" s="10"/>
      <c r="G92" s="26"/>
      <c r="I92" s="10"/>
      <c r="J92" s="26"/>
      <c r="L92" s="10"/>
      <c r="M92" s="26"/>
      <c r="P92" s="26"/>
    </row>
    <row r="93" spans="4:16" ht="13.5" customHeight="1" x14ac:dyDescent="0.3">
      <c r="D93" s="26"/>
      <c r="F93" s="10"/>
      <c r="G93" s="26"/>
      <c r="I93" s="10"/>
      <c r="J93" s="26"/>
      <c r="L93" s="10"/>
      <c r="M93" s="26"/>
      <c r="P93" s="26"/>
    </row>
    <row r="94" spans="4:16" ht="13.5" customHeight="1" x14ac:dyDescent="0.3">
      <c r="D94" s="26"/>
      <c r="F94" s="10"/>
      <c r="G94" s="26"/>
      <c r="I94" s="10"/>
      <c r="J94" s="26"/>
      <c r="L94" s="10"/>
      <c r="M94" s="26"/>
      <c r="P94" s="26"/>
    </row>
    <row r="95" spans="4:16" ht="13.5" customHeight="1" x14ac:dyDescent="0.3">
      <c r="D95" s="26"/>
      <c r="F95" s="10"/>
      <c r="G95" s="26"/>
      <c r="I95" s="10"/>
      <c r="J95" s="26"/>
      <c r="L95" s="10"/>
      <c r="M95" s="26"/>
      <c r="P95" s="26"/>
    </row>
    <row r="96" spans="4:16" ht="13.5" customHeight="1" x14ac:dyDescent="0.3">
      <c r="D96" s="26"/>
      <c r="F96" s="10"/>
      <c r="G96" s="26"/>
      <c r="I96" s="10"/>
      <c r="J96" s="26"/>
      <c r="L96" s="10"/>
      <c r="M96" s="26"/>
      <c r="P96" s="26"/>
    </row>
    <row r="97" spans="4:16" ht="13.5" customHeight="1" x14ac:dyDescent="0.3">
      <c r="D97" s="26"/>
      <c r="F97" s="10"/>
      <c r="G97" s="26"/>
      <c r="I97" s="10"/>
      <c r="J97" s="26"/>
      <c r="L97" s="10"/>
      <c r="M97" s="26"/>
      <c r="P97" s="26"/>
    </row>
    <row r="98" spans="4:16" ht="13.5" customHeight="1" x14ac:dyDescent="0.3">
      <c r="D98" s="26"/>
      <c r="F98" s="10"/>
      <c r="G98" s="26"/>
      <c r="I98" s="10"/>
      <c r="J98" s="26"/>
      <c r="L98" s="10"/>
      <c r="M98" s="26"/>
      <c r="P98" s="26"/>
    </row>
    <row r="99" spans="4:16" ht="13.5" customHeight="1" x14ac:dyDescent="0.3">
      <c r="D99" s="26"/>
      <c r="F99" s="10"/>
      <c r="G99" s="26"/>
      <c r="I99" s="10"/>
      <c r="J99" s="26"/>
      <c r="L99" s="10"/>
      <c r="M99" s="26"/>
      <c r="P99" s="26"/>
    </row>
    <row r="100" spans="4:16" ht="13.5" customHeight="1" x14ac:dyDescent="0.3">
      <c r="D100" s="26"/>
      <c r="F100" s="10"/>
      <c r="G100" s="26"/>
      <c r="I100" s="10"/>
      <c r="J100" s="26"/>
      <c r="L100" s="10"/>
      <c r="M100" s="26"/>
      <c r="P100" s="26"/>
    </row>
    <row r="101" spans="4:16" ht="13.5" customHeight="1" x14ac:dyDescent="0.3">
      <c r="D101" s="26"/>
      <c r="F101" s="10"/>
      <c r="G101" s="26"/>
      <c r="I101" s="10"/>
      <c r="J101" s="26"/>
      <c r="L101" s="10"/>
      <c r="M101" s="26"/>
      <c r="P101" s="26"/>
    </row>
    <row r="102" spans="4:16" ht="13.5" customHeight="1" x14ac:dyDescent="0.3">
      <c r="D102" s="26"/>
      <c r="F102" s="10"/>
      <c r="G102" s="26"/>
      <c r="I102" s="10"/>
      <c r="J102" s="26"/>
      <c r="L102" s="10"/>
      <c r="M102" s="26"/>
      <c r="P102" s="26"/>
    </row>
    <row r="103" spans="4:16" ht="13.5" customHeight="1" x14ac:dyDescent="0.3">
      <c r="D103" s="26"/>
      <c r="F103" s="10"/>
      <c r="G103" s="26"/>
      <c r="I103" s="10"/>
      <c r="J103" s="26"/>
      <c r="L103" s="10"/>
      <c r="M103" s="26"/>
      <c r="P103" s="26"/>
    </row>
    <row r="104" spans="4:16" ht="13.5" customHeight="1" x14ac:dyDescent="0.3">
      <c r="D104" s="26"/>
      <c r="F104" s="10"/>
      <c r="G104" s="26"/>
      <c r="I104" s="10"/>
      <c r="J104" s="26"/>
      <c r="L104" s="10"/>
      <c r="M104" s="26"/>
      <c r="P104" s="26"/>
    </row>
    <row r="105" spans="4:16" ht="13.5" customHeight="1" x14ac:dyDescent="0.3">
      <c r="D105" s="26"/>
      <c r="F105" s="10"/>
      <c r="G105" s="26"/>
      <c r="I105" s="10"/>
      <c r="J105" s="26"/>
      <c r="L105" s="10"/>
      <c r="M105" s="26"/>
      <c r="P105" s="26"/>
    </row>
    <row r="106" spans="4:16" ht="13.5" customHeight="1" x14ac:dyDescent="0.3">
      <c r="D106" s="26"/>
      <c r="F106" s="10"/>
      <c r="G106" s="26"/>
      <c r="I106" s="10"/>
      <c r="J106" s="26"/>
      <c r="L106" s="10"/>
      <c r="M106" s="26"/>
      <c r="P106" s="26"/>
    </row>
    <row r="107" spans="4:16" ht="13.5" customHeight="1" x14ac:dyDescent="0.3">
      <c r="D107" s="26"/>
      <c r="F107" s="10"/>
      <c r="G107" s="26"/>
      <c r="I107" s="10"/>
      <c r="J107" s="26"/>
      <c r="L107" s="10"/>
      <c r="M107" s="26"/>
      <c r="P107" s="26"/>
    </row>
    <row r="108" spans="4:16" ht="13.5" customHeight="1" x14ac:dyDescent="0.3">
      <c r="D108" s="26"/>
      <c r="F108" s="10"/>
      <c r="G108" s="26"/>
      <c r="I108" s="10"/>
      <c r="J108" s="26"/>
      <c r="L108" s="10"/>
      <c r="M108" s="26"/>
      <c r="P108" s="26"/>
    </row>
    <row r="109" spans="4:16" ht="13.5" customHeight="1" x14ac:dyDescent="0.3">
      <c r="D109" s="26"/>
      <c r="F109" s="10"/>
      <c r="G109" s="26"/>
      <c r="I109" s="10"/>
      <c r="J109" s="26"/>
      <c r="L109" s="10"/>
      <c r="M109" s="26"/>
      <c r="P109" s="26"/>
    </row>
    <row r="110" spans="4:16" ht="13.5" customHeight="1" x14ac:dyDescent="0.3">
      <c r="D110" s="26"/>
      <c r="F110" s="10"/>
      <c r="G110" s="26"/>
      <c r="I110" s="10"/>
      <c r="J110" s="26"/>
      <c r="L110" s="10"/>
      <c r="M110" s="26"/>
      <c r="P110" s="26"/>
    </row>
    <row r="111" spans="4:16" ht="13.5" customHeight="1" x14ac:dyDescent="0.3">
      <c r="D111" s="26"/>
      <c r="F111" s="10"/>
      <c r="G111" s="26"/>
      <c r="I111" s="10"/>
      <c r="J111" s="26"/>
      <c r="L111" s="10"/>
      <c r="M111" s="26"/>
      <c r="P111" s="26"/>
    </row>
    <row r="112" spans="4:16" ht="13.5" customHeight="1" x14ac:dyDescent="0.3">
      <c r="D112" s="26"/>
      <c r="F112" s="10"/>
      <c r="G112" s="26"/>
      <c r="I112" s="10"/>
      <c r="J112" s="26"/>
      <c r="L112" s="10"/>
      <c r="M112" s="26"/>
      <c r="P112" s="26"/>
    </row>
    <row r="113" spans="4:16" ht="13.5" customHeight="1" x14ac:dyDescent="0.3">
      <c r="D113" s="26"/>
      <c r="F113" s="10"/>
      <c r="G113" s="26"/>
      <c r="I113" s="10"/>
      <c r="J113" s="26"/>
      <c r="L113" s="10"/>
      <c r="M113" s="26"/>
      <c r="P113" s="26"/>
    </row>
    <row r="114" spans="4:16" ht="13.5" customHeight="1" x14ac:dyDescent="0.3">
      <c r="D114" s="26"/>
      <c r="F114" s="10"/>
      <c r="G114" s="26"/>
      <c r="I114" s="10"/>
      <c r="J114" s="26"/>
      <c r="L114" s="10"/>
      <c r="M114" s="26"/>
      <c r="P114" s="26"/>
    </row>
    <row r="115" spans="4:16" ht="13.5" customHeight="1" x14ac:dyDescent="0.3">
      <c r="D115" s="26"/>
      <c r="F115" s="10"/>
      <c r="G115" s="26"/>
      <c r="I115" s="10"/>
      <c r="J115" s="26"/>
      <c r="L115" s="10"/>
      <c r="M115" s="26"/>
      <c r="P115" s="26"/>
    </row>
    <row r="116" spans="4:16" ht="13.5" customHeight="1" x14ac:dyDescent="0.3">
      <c r="D116" s="26"/>
      <c r="F116" s="10"/>
      <c r="G116" s="26"/>
      <c r="I116" s="10"/>
      <c r="J116" s="26"/>
      <c r="L116" s="10"/>
      <c r="M116" s="26"/>
      <c r="P116" s="26"/>
    </row>
    <row r="117" spans="4:16" ht="13.5" customHeight="1" x14ac:dyDescent="0.3">
      <c r="D117" s="26"/>
      <c r="F117" s="10"/>
      <c r="G117" s="26"/>
      <c r="I117" s="10"/>
      <c r="J117" s="26"/>
      <c r="L117" s="10"/>
      <c r="M117" s="26"/>
      <c r="P117" s="26"/>
    </row>
    <row r="118" spans="4:16" ht="13.5" customHeight="1" x14ac:dyDescent="0.3">
      <c r="D118" s="26"/>
      <c r="F118" s="10"/>
      <c r="G118" s="26"/>
      <c r="I118" s="10"/>
      <c r="J118" s="26"/>
      <c r="L118" s="10"/>
      <c r="M118" s="26"/>
      <c r="P118" s="26"/>
    </row>
    <row r="119" spans="4:16" ht="13.5" customHeight="1" x14ac:dyDescent="0.3">
      <c r="D119" s="26"/>
      <c r="F119" s="10"/>
      <c r="G119" s="26"/>
      <c r="I119" s="10"/>
      <c r="J119" s="26"/>
      <c r="L119" s="10"/>
      <c r="M119" s="26"/>
      <c r="P119" s="26"/>
    </row>
    <row r="120" spans="4:16" ht="13.5" customHeight="1" x14ac:dyDescent="0.3">
      <c r="D120" s="26"/>
      <c r="F120" s="10"/>
      <c r="G120" s="26"/>
      <c r="I120" s="10"/>
      <c r="J120" s="26"/>
      <c r="L120" s="10"/>
      <c r="M120" s="26"/>
      <c r="P120" s="26"/>
    </row>
    <row r="121" spans="4:16" ht="13.5" customHeight="1" x14ac:dyDescent="0.3">
      <c r="D121" s="26"/>
      <c r="F121" s="10"/>
      <c r="G121" s="26"/>
      <c r="I121" s="10"/>
      <c r="J121" s="26"/>
      <c r="L121" s="10"/>
      <c r="M121" s="26"/>
      <c r="P121" s="26"/>
    </row>
    <row r="122" spans="4:16" ht="13.5" customHeight="1" x14ac:dyDescent="0.3">
      <c r="D122" s="26"/>
      <c r="F122" s="10"/>
      <c r="G122" s="26"/>
      <c r="I122" s="10"/>
      <c r="J122" s="26"/>
      <c r="L122" s="10"/>
      <c r="M122" s="26"/>
      <c r="P122" s="26"/>
    </row>
    <row r="123" spans="4:16" ht="13.5" customHeight="1" x14ac:dyDescent="0.3">
      <c r="D123" s="26"/>
      <c r="F123" s="10"/>
      <c r="G123" s="26"/>
      <c r="I123" s="10"/>
      <c r="J123" s="26"/>
      <c r="L123" s="10"/>
      <c r="M123" s="26"/>
      <c r="P123" s="26"/>
    </row>
    <row r="124" spans="4:16" ht="13.5" customHeight="1" x14ac:dyDescent="0.3">
      <c r="D124" s="26"/>
      <c r="F124" s="10"/>
      <c r="G124" s="26"/>
      <c r="I124" s="10"/>
      <c r="J124" s="26"/>
      <c r="L124" s="10"/>
      <c r="M124" s="26"/>
      <c r="P124" s="26"/>
    </row>
    <row r="125" spans="4:16" ht="13.5" customHeight="1" x14ac:dyDescent="0.3">
      <c r="D125" s="26"/>
      <c r="F125" s="10"/>
      <c r="G125" s="26"/>
      <c r="I125" s="10"/>
      <c r="J125" s="26"/>
      <c r="L125" s="10"/>
      <c r="M125" s="26"/>
      <c r="P125" s="26"/>
    </row>
    <row r="126" spans="4:16" ht="13.5" customHeight="1" x14ac:dyDescent="0.3">
      <c r="D126" s="26"/>
      <c r="F126" s="10"/>
      <c r="G126" s="26"/>
      <c r="I126" s="10"/>
      <c r="J126" s="26"/>
      <c r="L126" s="10"/>
      <c r="M126" s="26"/>
      <c r="P126" s="26"/>
    </row>
    <row r="127" spans="4:16" ht="13.5" customHeight="1" x14ac:dyDescent="0.3">
      <c r="D127" s="26"/>
      <c r="F127" s="10"/>
      <c r="G127" s="26"/>
      <c r="I127" s="10"/>
      <c r="J127" s="26"/>
      <c r="L127" s="10"/>
      <c r="M127" s="26"/>
      <c r="P127" s="26"/>
    </row>
    <row r="128" spans="4:16" ht="13.5" customHeight="1" x14ac:dyDescent="0.3">
      <c r="D128" s="26"/>
      <c r="F128" s="10"/>
      <c r="G128" s="26"/>
      <c r="I128" s="10"/>
      <c r="J128" s="26"/>
      <c r="L128" s="10"/>
      <c r="M128" s="26"/>
      <c r="P128" s="26"/>
    </row>
    <row r="129" spans="4:16" ht="13.5" customHeight="1" x14ac:dyDescent="0.3">
      <c r="D129" s="26"/>
      <c r="F129" s="10"/>
      <c r="G129" s="26"/>
      <c r="I129" s="10"/>
      <c r="J129" s="26"/>
      <c r="L129" s="10"/>
      <c r="M129" s="26"/>
      <c r="P129" s="26"/>
    </row>
    <row r="130" spans="4:16" ht="13.5" customHeight="1" x14ac:dyDescent="0.3">
      <c r="D130" s="26"/>
      <c r="F130" s="10"/>
      <c r="G130" s="26"/>
      <c r="I130" s="10"/>
      <c r="J130" s="26"/>
      <c r="L130" s="10"/>
      <c r="M130" s="26"/>
      <c r="P130" s="26"/>
    </row>
    <row r="131" spans="4:16" ht="13.5" customHeight="1" x14ac:dyDescent="0.3">
      <c r="D131" s="26"/>
      <c r="F131" s="10"/>
      <c r="G131" s="26"/>
      <c r="I131" s="10"/>
      <c r="J131" s="26"/>
      <c r="L131" s="10"/>
      <c r="M131" s="26"/>
      <c r="P131" s="26"/>
    </row>
    <row r="132" spans="4:16" ht="13.5" customHeight="1" x14ac:dyDescent="0.3">
      <c r="D132" s="26"/>
      <c r="F132" s="10"/>
      <c r="G132" s="26"/>
      <c r="I132" s="10"/>
      <c r="J132" s="26"/>
      <c r="L132" s="10"/>
      <c r="M132" s="26"/>
      <c r="P132" s="26"/>
    </row>
    <row r="133" spans="4:16" ht="13.5" customHeight="1" x14ac:dyDescent="0.3">
      <c r="D133" s="26"/>
      <c r="F133" s="10"/>
      <c r="G133" s="26"/>
      <c r="I133" s="10"/>
      <c r="J133" s="26"/>
      <c r="L133" s="10"/>
      <c r="M133" s="26"/>
      <c r="P133" s="26"/>
    </row>
    <row r="134" spans="4:16" ht="13.5" customHeight="1" x14ac:dyDescent="0.3">
      <c r="D134" s="26"/>
      <c r="F134" s="10"/>
      <c r="G134" s="26"/>
      <c r="I134" s="10"/>
      <c r="J134" s="26"/>
      <c r="L134" s="10"/>
      <c r="M134" s="26"/>
      <c r="P134" s="26"/>
    </row>
    <row r="135" spans="4:16" ht="13.5" customHeight="1" x14ac:dyDescent="0.3">
      <c r="D135" s="26"/>
      <c r="F135" s="10"/>
      <c r="G135" s="26"/>
      <c r="I135" s="10"/>
      <c r="J135" s="26"/>
      <c r="L135" s="10"/>
      <c r="M135" s="26"/>
      <c r="P135" s="26"/>
    </row>
    <row r="136" spans="4:16" ht="13.5" customHeight="1" x14ac:dyDescent="0.3">
      <c r="D136" s="26"/>
      <c r="F136" s="10"/>
      <c r="G136" s="26"/>
      <c r="I136" s="10"/>
      <c r="J136" s="26"/>
      <c r="L136" s="10"/>
      <c r="M136" s="26"/>
      <c r="P136" s="26"/>
    </row>
    <row r="137" spans="4:16" ht="13.5" customHeight="1" x14ac:dyDescent="0.3">
      <c r="D137" s="26"/>
      <c r="F137" s="10"/>
      <c r="G137" s="26"/>
      <c r="I137" s="10"/>
      <c r="J137" s="26"/>
      <c r="L137" s="10"/>
      <c r="M137" s="26"/>
      <c r="P137" s="26"/>
    </row>
    <row r="138" spans="4:16" ht="13.5" customHeight="1" x14ac:dyDescent="0.3">
      <c r="D138" s="26"/>
      <c r="F138" s="10"/>
      <c r="G138" s="26"/>
      <c r="I138" s="10"/>
      <c r="J138" s="26"/>
      <c r="L138" s="10"/>
      <c r="M138" s="26"/>
      <c r="P138" s="26"/>
    </row>
    <row r="139" spans="4:16" ht="13.5" customHeight="1" x14ac:dyDescent="0.3">
      <c r="D139" s="26"/>
      <c r="F139" s="10"/>
      <c r="G139" s="26"/>
      <c r="I139" s="10"/>
      <c r="J139" s="26"/>
      <c r="L139" s="10"/>
      <c r="M139" s="26"/>
      <c r="P139" s="26"/>
    </row>
    <row r="140" spans="4:16" ht="13.5" customHeight="1" x14ac:dyDescent="0.3">
      <c r="D140" s="26"/>
      <c r="F140" s="10"/>
      <c r="G140" s="26"/>
      <c r="I140" s="10"/>
      <c r="J140" s="26"/>
      <c r="L140" s="10"/>
      <c r="M140" s="26"/>
      <c r="P140" s="26"/>
    </row>
    <row r="141" spans="4:16" ht="13.5" customHeight="1" x14ac:dyDescent="0.3">
      <c r="D141" s="26"/>
      <c r="F141" s="10"/>
      <c r="G141" s="26"/>
      <c r="I141" s="10"/>
      <c r="J141" s="26"/>
      <c r="L141" s="10"/>
      <c r="M141" s="26"/>
      <c r="P141" s="26"/>
    </row>
    <row r="142" spans="4:16" ht="13.5" customHeight="1" x14ac:dyDescent="0.3">
      <c r="D142" s="26"/>
      <c r="F142" s="10"/>
      <c r="G142" s="26"/>
      <c r="I142" s="10"/>
      <c r="J142" s="26"/>
      <c r="L142" s="10"/>
      <c r="M142" s="26"/>
      <c r="P142" s="26"/>
    </row>
    <row r="143" spans="4:16" ht="13.5" customHeight="1" x14ac:dyDescent="0.3">
      <c r="D143" s="26"/>
      <c r="F143" s="10"/>
      <c r="G143" s="26"/>
      <c r="I143" s="10"/>
      <c r="J143" s="26"/>
      <c r="L143" s="10"/>
      <c r="M143" s="26"/>
      <c r="P143" s="26"/>
    </row>
    <row r="144" spans="4:16" ht="13.5" customHeight="1" x14ac:dyDescent="0.3">
      <c r="D144" s="26"/>
      <c r="F144" s="10"/>
      <c r="G144" s="26"/>
      <c r="I144" s="10"/>
      <c r="J144" s="26"/>
      <c r="L144" s="10"/>
      <c r="M144" s="26"/>
      <c r="P144" s="26"/>
    </row>
    <row r="145" spans="4:16" ht="13.5" customHeight="1" x14ac:dyDescent="0.3">
      <c r="D145" s="26"/>
      <c r="F145" s="10"/>
      <c r="G145" s="26"/>
      <c r="I145" s="10"/>
      <c r="J145" s="26"/>
      <c r="L145" s="10"/>
      <c r="M145" s="26"/>
      <c r="P145" s="26"/>
    </row>
    <row r="146" spans="4:16" ht="13.5" customHeight="1" x14ac:dyDescent="0.3">
      <c r="D146" s="26"/>
      <c r="F146" s="10"/>
      <c r="G146" s="26"/>
      <c r="I146" s="10"/>
      <c r="J146" s="26"/>
      <c r="L146" s="10"/>
      <c r="M146" s="26"/>
      <c r="P146" s="26"/>
    </row>
    <row r="147" spans="4:16" ht="13.5" customHeight="1" x14ac:dyDescent="0.3">
      <c r="D147" s="26"/>
      <c r="F147" s="10"/>
      <c r="G147" s="26"/>
      <c r="I147" s="10"/>
      <c r="J147" s="26"/>
      <c r="L147" s="10"/>
      <c r="M147" s="26"/>
      <c r="P147" s="26"/>
    </row>
    <row r="148" spans="4:16" ht="13.5" customHeight="1" x14ac:dyDescent="0.3">
      <c r="D148" s="26"/>
      <c r="F148" s="10"/>
      <c r="G148" s="26"/>
      <c r="I148" s="10"/>
      <c r="J148" s="26"/>
      <c r="L148" s="10"/>
      <c r="M148" s="26"/>
      <c r="P148" s="26"/>
    </row>
    <row r="149" spans="4:16" ht="13.5" customHeight="1" x14ac:dyDescent="0.3">
      <c r="D149" s="26"/>
      <c r="F149" s="10"/>
      <c r="G149" s="26"/>
      <c r="I149" s="10"/>
      <c r="J149" s="26"/>
      <c r="L149" s="10"/>
      <c r="M149" s="26"/>
      <c r="P149" s="26"/>
    </row>
    <row r="150" spans="4:16" ht="13.5" customHeight="1" x14ac:dyDescent="0.3">
      <c r="D150" s="26"/>
      <c r="F150" s="10"/>
      <c r="G150" s="26"/>
      <c r="I150" s="10"/>
      <c r="J150" s="26"/>
      <c r="L150" s="10"/>
      <c r="M150" s="26"/>
      <c r="P150" s="26"/>
    </row>
    <row r="151" spans="4:16" ht="13.5" customHeight="1" x14ac:dyDescent="0.3">
      <c r="D151" s="26"/>
      <c r="F151" s="10"/>
      <c r="G151" s="26"/>
      <c r="I151" s="10"/>
      <c r="J151" s="26"/>
      <c r="L151" s="10"/>
      <c r="M151" s="26"/>
      <c r="P151" s="26"/>
    </row>
    <row r="152" spans="4:16" ht="13.5" customHeight="1" x14ac:dyDescent="0.3">
      <c r="D152" s="26"/>
      <c r="F152" s="10"/>
      <c r="G152" s="26"/>
      <c r="I152" s="10"/>
      <c r="J152" s="26"/>
      <c r="L152" s="10"/>
      <c r="M152" s="26"/>
      <c r="P152" s="26"/>
    </row>
    <row r="153" spans="4:16" ht="13.5" customHeight="1" x14ac:dyDescent="0.3">
      <c r="D153" s="26"/>
      <c r="F153" s="10"/>
      <c r="G153" s="26"/>
      <c r="I153" s="10"/>
      <c r="J153" s="26"/>
      <c r="L153" s="10"/>
      <c r="M153" s="26"/>
      <c r="P153" s="26"/>
    </row>
    <row r="154" spans="4:16" ht="13.5" customHeight="1" x14ac:dyDescent="0.3">
      <c r="D154" s="26"/>
      <c r="F154" s="10"/>
      <c r="G154" s="26"/>
      <c r="I154" s="10"/>
      <c r="J154" s="26"/>
      <c r="L154" s="10"/>
      <c r="M154" s="26"/>
      <c r="P154" s="26"/>
    </row>
    <row r="155" spans="4:16" ht="13.5" customHeight="1" x14ac:dyDescent="0.3">
      <c r="D155" s="26"/>
      <c r="F155" s="10"/>
      <c r="G155" s="26"/>
      <c r="I155" s="10"/>
      <c r="J155" s="26"/>
      <c r="L155" s="10"/>
      <c r="M155" s="26"/>
      <c r="P155" s="26"/>
    </row>
    <row r="156" spans="4:16" ht="13.5" customHeight="1" x14ac:dyDescent="0.3">
      <c r="D156" s="26"/>
      <c r="F156" s="10"/>
      <c r="G156" s="26"/>
      <c r="I156" s="10"/>
      <c r="J156" s="26"/>
      <c r="L156" s="10"/>
      <c r="M156" s="26"/>
      <c r="P156" s="26"/>
    </row>
    <row r="157" spans="4:16" ht="13.5" customHeight="1" x14ac:dyDescent="0.3">
      <c r="D157" s="26"/>
      <c r="F157" s="10"/>
      <c r="G157" s="26"/>
      <c r="I157" s="10"/>
      <c r="J157" s="26"/>
      <c r="L157" s="10"/>
      <c r="M157" s="26"/>
      <c r="P157" s="26"/>
    </row>
    <row r="158" spans="4:16" ht="13.5" customHeight="1" x14ac:dyDescent="0.3">
      <c r="D158" s="26"/>
      <c r="F158" s="10"/>
      <c r="G158" s="26"/>
      <c r="I158" s="10"/>
      <c r="J158" s="26"/>
      <c r="L158" s="10"/>
      <c r="M158" s="26"/>
      <c r="P158" s="26"/>
    </row>
    <row r="159" spans="4:16" ht="13.5" customHeight="1" x14ac:dyDescent="0.3">
      <c r="D159" s="26"/>
      <c r="F159" s="10"/>
      <c r="G159" s="26"/>
      <c r="I159" s="10"/>
      <c r="J159" s="26"/>
      <c r="L159" s="10"/>
      <c r="M159" s="26"/>
      <c r="P159" s="26"/>
    </row>
    <row r="160" spans="4:16" ht="13.5" customHeight="1" x14ac:dyDescent="0.3">
      <c r="D160" s="26"/>
      <c r="F160" s="10"/>
      <c r="G160" s="26"/>
      <c r="I160" s="10"/>
      <c r="J160" s="26"/>
      <c r="L160" s="10"/>
      <c r="M160" s="26"/>
      <c r="P160" s="26"/>
    </row>
    <row r="161" spans="4:16" ht="13.5" customHeight="1" x14ac:dyDescent="0.3">
      <c r="D161" s="26"/>
      <c r="F161" s="10"/>
      <c r="G161" s="26"/>
      <c r="I161" s="10"/>
      <c r="J161" s="26"/>
      <c r="L161" s="10"/>
      <c r="M161" s="26"/>
      <c r="P161" s="26"/>
    </row>
    <row r="162" spans="4:16" ht="13.5" customHeight="1" x14ac:dyDescent="0.3">
      <c r="D162" s="26"/>
      <c r="F162" s="10"/>
      <c r="G162" s="26"/>
      <c r="I162" s="10"/>
      <c r="J162" s="26"/>
      <c r="L162" s="10"/>
      <c r="M162" s="26"/>
      <c r="P162" s="26"/>
    </row>
    <row r="163" spans="4:16" ht="13.5" customHeight="1" x14ac:dyDescent="0.3">
      <c r="D163" s="26"/>
      <c r="F163" s="10"/>
      <c r="G163" s="26"/>
      <c r="I163" s="10"/>
      <c r="J163" s="26"/>
      <c r="L163" s="10"/>
      <c r="M163" s="26"/>
      <c r="P163" s="26"/>
    </row>
    <row r="164" spans="4:16" ht="13.5" customHeight="1" x14ac:dyDescent="0.3">
      <c r="D164" s="26"/>
      <c r="F164" s="10"/>
      <c r="G164" s="26"/>
      <c r="I164" s="10"/>
      <c r="J164" s="26"/>
      <c r="L164" s="10"/>
      <c r="M164" s="26"/>
      <c r="P164" s="26"/>
    </row>
    <row r="165" spans="4:16" ht="13.5" customHeight="1" x14ac:dyDescent="0.3">
      <c r="D165" s="26"/>
      <c r="F165" s="10"/>
      <c r="G165" s="26"/>
      <c r="I165" s="10"/>
      <c r="J165" s="26"/>
      <c r="L165" s="10"/>
      <c r="M165" s="26"/>
      <c r="P165" s="26"/>
    </row>
    <row r="166" spans="4:16" ht="13.5" customHeight="1" x14ac:dyDescent="0.3">
      <c r="D166" s="26"/>
      <c r="F166" s="10"/>
      <c r="G166" s="26"/>
      <c r="I166" s="10"/>
      <c r="J166" s="26"/>
      <c r="L166" s="10"/>
      <c r="M166" s="26"/>
      <c r="P166" s="26"/>
    </row>
    <row r="167" spans="4:16" ht="13.5" customHeight="1" x14ac:dyDescent="0.3">
      <c r="D167" s="26"/>
      <c r="F167" s="10"/>
      <c r="G167" s="26"/>
      <c r="I167" s="10"/>
      <c r="J167" s="26"/>
      <c r="L167" s="10"/>
      <c r="M167" s="26"/>
      <c r="P167" s="26"/>
    </row>
    <row r="168" spans="4:16" ht="13.5" customHeight="1" x14ac:dyDescent="0.3">
      <c r="D168" s="26"/>
      <c r="F168" s="10"/>
      <c r="G168" s="26"/>
      <c r="I168" s="10"/>
      <c r="J168" s="26"/>
      <c r="L168" s="10"/>
      <c r="M168" s="26"/>
      <c r="P168" s="26"/>
    </row>
    <row r="169" spans="4:16" ht="13.5" customHeight="1" x14ac:dyDescent="0.3">
      <c r="D169" s="26"/>
      <c r="F169" s="10"/>
      <c r="G169" s="26"/>
      <c r="I169" s="10"/>
      <c r="J169" s="26"/>
      <c r="L169" s="10"/>
      <c r="M169" s="26"/>
      <c r="P169" s="26"/>
    </row>
    <row r="170" spans="4:16" ht="13.5" customHeight="1" x14ac:dyDescent="0.3">
      <c r="D170" s="26"/>
      <c r="F170" s="10"/>
      <c r="G170" s="26"/>
      <c r="I170" s="10"/>
      <c r="J170" s="26"/>
      <c r="L170" s="10"/>
      <c r="M170" s="26"/>
      <c r="P170" s="26"/>
    </row>
    <row r="171" spans="4:16" ht="13.5" customHeight="1" x14ac:dyDescent="0.3">
      <c r="D171" s="26"/>
      <c r="F171" s="10"/>
      <c r="G171" s="26"/>
      <c r="I171" s="10"/>
      <c r="J171" s="26"/>
      <c r="L171" s="10"/>
      <c r="M171" s="26"/>
      <c r="P171" s="26"/>
    </row>
    <row r="172" spans="4:16" ht="13.5" customHeight="1" x14ac:dyDescent="0.3">
      <c r="D172" s="26"/>
      <c r="F172" s="10"/>
      <c r="G172" s="26"/>
      <c r="I172" s="10"/>
      <c r="J172" s="26"/>
      <c r="L172" s="10"/>
      <c r="M172" s="26"/>
      <c r="P172" s="26"/>
    </row>
    <row r="173" spans="4:16" ht="13.5" customHeight="1" x14ac:dyDescent="0.3">
      <c r="D173" s="26"/>
      <c r="F173" s="10"/>
      <c r="G173" s="26"/>
      <c r="I173" s="10"/>
      <c r="J173" s="26"/>
      <c r="L173" s="10"/>
      <c r="M173" s="26"/>
      <c r="P173" s="26"/>
    </row>
    <row r="174" spans="4:16" ht="13.5" customHeight="1" x14ac:dyDescent="0.3">
      <c r="D174" s="26"/>
      <c r="F174" s="10"/>
      <c r="G174" s="26"/>
      <c r="I174" s="10"/>
      <c r="J174" s="26"/>
      <c r="L174" s="10"/>
      <c r="M174" s="26"/>
      <c r="P174" s="26"/>
    </row>
    <row r="175" spans="4:16" ht="13.5" customHeight="1" x14ac:dyDescent="0.3">
      <c r="D175" s="26"/>
      <c r="F175" s="10"/>
      <c r="G175" s="26"/>
      <c r="I175" s="10"/>
      <c r="J175" s="26"/>
      <c r="L175" s="10"/>
      <c r="M175" s="26"/>
      <c r="P175" s="26"/>
    </row>
    <row r="176" spans="4:16" ht="13.5" customHeight="1" x14ac:dyDescent="0.3">
      <c r="D176" s="26"/>
      <c r="F176" s="10"/>
      <c r="G176" s="26"/>
      <c r="I176" s="10"/>
      <c r="J176" s="26"/>
      <c r="L176" s="10"/>
      <c r="M176" s="26"/>
      <c r="P176" s="26"/>
    </row>
    <row r="177" spans="4:16" ht="13.5" customHeight="1" x14ac:dyDescent="0.3">
      <c r="D177" s="26"/>
      <c r="F177" s="10"/>
      <c r="G177" s="26"/>
      <c r="I177" s="10"/>
      <c r="J177" s="26"/>
      <c r="L177" s="10"/>
      <c r="M177" s="26"/>
      <c r="P177" s="26"/>
    </row>
    <row r="178" spans="4:16" ht="13.5" customHeight="1" x14ac:dyDescent="0.3">
      <c r="D178" s="26"/>
      <c r="F178" s="10"/>
      <c r="G178" s="26"/>
      <c r="I178" s="10"/>
      <c r="J178" s="26"/>
      <c r="L178" s="10"/>
      <c r="M178" s="26"/>
      <c r="P178" s="26"/>
    </row>
    <row r="179" spans="4:16" ht="13.5" customHeight="1" x14ac:dyDescent="0.3">
      <c r="D179" s="26"/>
      <c r="F179" s="10"/>
      <c r="G179" s="26"/>
      <c r="I179" s="10"/>
      <c r="J179" s="26"/>
      <c r="L179" s="10"/>
      <c r="M179" s="26"/>
      <c r="P179" s="26"/>
    </row>
    <row r="180" spans="4:16" ht="13.5" customHeight="1" x14ac:dyDescent="0.3">
      <c r="D180" s="26"/>
      <c r="F180" s="10"/>
      <c r="G180" s="26"/>
      <c r="I180" s="10"/>
      <c r="J180" s="26"/>
      <c r="L180" s="10"/>
      <c r="M180" s="26"/>
      <c r="P180" s="26"/>
    </row>
    <row r="181" spans="4:16" ht="13.5" customHeight="1" x14ac:dyDescent="0.3">
      <c r="D181" s="26"/>
      <c r="F181" s="10"/>
      <c r="G181" s="26"/>
      <c r="I181" s="10"/>
      <c r="J181" s="26"/>
      <c r="L181" s="10"/>
      <c r="M181" s="26"/>
      <c r="P181" s="26"/>
    </row>
    <row r="182" spans="4:16" ht="13.5" customHeight="1" x14ac:dyDescent="0.3">
      <c r="D182" s="26"/>
      <c r="F182" s="10"/>
      <c r="G182" s="26"/>
      <c r="I182" s="10"/>
      <c r="J182" s="26"/>
      <c r="L182" s="10"/>
      <c r="M182" s="26"/>
      <c r="P182" s="26"/>
    </row>
    <row r="183" spans="4:16" ht="13.5" customHeight="1" x14ac:dyDescent="0.3">
      <c r="D183" s="26"/>
      <c r="F183" s="10"/>
      <c r="G183" s="26"/>
      <c r="I183" s="10"/>
      <c r="J183" s="26"/>
      <c r="L183" s="10"/>
      <c r="M183" s="26"/>
      <c r="P183" s="26"/>
    </row>
    <row r="184" spans="4:16" ht="13.5" customHeight="1" x14ac:dyDescent="0.3">
      <c r="D184" s="26"/>
      <c r="F184" s="10"/>
      <c r="G184" s="26"/>
      <c r="I184" s="10"/>
      <c r="J184" s="26"/>
      <c r="L184" s="10"/>
      <c r="M184" s="26"/>
      <c r="P184" s="26"/>
    </row>
    <row r="185" spans="4:16" ht="13.5" customHeight="1" x14ac:dyDescent="0.3">
      <c r="D185" s="26"/>
      <c r="F185" s="10"/>
      <c r="G185" s="26"/>
      <c r="I185" s="10"/>
      <c r="J185" s="26"/>
      <c r="L185" s="10"/>
      <c r="M185" s="26"/>
      <c r="P185" s="26"/>
    </row>
    <row r="186" spans="4:16" ht="13.5" customHeight="1" x14ac:dyDescent="0.3">
      <c r="D186" s="26"/>
      <c r="F186" s="10"/>
      <c r="G186" s="26"/>
      <c r="I186" s="10"/>
      <c r="J186" s="26"/>
      <c r="L186" s="10"/>
      <c r="M186" s="26"/>
      <c r="P186" s="26"/>
    </row>
    <row r="187" spans="4:16" ht="13.5" customHeight="1" x14ac:dyDescent="0.3">
      <c r="D187" s="26"/>
      <c r="F187" s="10"/>
      <c r="G187" s="26"/>
      <c r="I187" s="10"/>
      <c r="J187" s="26"/>
      <c r="L187" s="10"/>
      <c r="M187" s="26"/>
      <c r="P187" s="26"/>
    </row>
    <row r="188" spans="4:16" ht="13.5" customHeight="1" x14ac:dyDescent="0.3">
      <c r="D188" s="26"/>
      <c r="F188" s="10"/>
      <c r="G188" s="26"/>
      <c r="I188" s="10"/>
      <c r="J188" s="26"/>
      <c r="L188" s="10"/>
      <c r="M188" s="26"/>
      <c r="P188" s="26"/>
    </row>
    <row r="189" spans="4:16" ht="13.5" customHeight="1" x14ac:dyDescent="0.3">
      <c r="D189" s="26"/>
      <c r="F189" s="10"/>
      <c r="G189" s="26"/>
      <c r="I189" s="10"/>
      <c r="J189" s="26"/>
      <c r="L189" s="10"/>
      <c r="M189" s="26"/>
      <c r="P189" s="26"/>
    </row>
    <row r="190" spans="4:16" ht="13.5" customHeight="1" x14ac:dyDescent="0.3">
      <c r="D190" s="26"/>
      <c r="F190" s="10"/>
      <c r="G190" s="26"/>
      <c r="I190" s="10"/>
      <c r="J190" s="26"/>
      <c r="L190" s="10"/>
      <c r="M190" s="26"/>
      <c r="P190" s="26"/>
    </row>
    <row r="191" spans="4:16" ht="13.5" customHeight="1" x14ac:dyDescent="0.3">
      <c r="D191" s="26"/>
      <c r="F191" s="10"/>
      <c r="G191" s="26"/>
      <c r="I191" s="10"/>
      <c r="J191" s="26"/>
      <c r="L191" s="10"/>
      <c r="M191" s="26"/>
      <c r="P191" s="26"/>
    </row>
    <row r="192" spans="4:16" ht="13.5" customHeight="1" x14ac:dyDescent="0.3">
      <c r="D192" s="26"/>
      <c r="F192" s="10"/>
      <c r="G192" s="26"/>
      <c r="I192" s="10"/>
      <c r="J192" s="26"/>
      <c r="L192" s="10"/>
      <c r="M192" s="26"/>
      <c r="P192" s="26"/>
    </row>
    <row r="193" spans="4:16" ht="13.5" customHeight="1" x14ac:dyDescent="0.3">
      <c r="D193" s="26"/>
      <c r="F193" s="10"/>
      <c r="G193" s="26"/>
      <c r="I193" s="10"/>
      <c r="J193" s="26"/>
      <c r="L193" s="10"/>
      <c r="M193" s="26"/>
      <c r="P193" s="26"/>
    </row>
    <row r="194" spans="4:16" ht="13.5" customHeight="1" x14ac:dyDescent="0.3">
      <c r="D194" s="26"/>
      <c r="F194" s="10"/>
      <c r="G194" s="26"/>
      <c r="I194" s="10"/>
      <c r="J194" s="26"/>
      <c r="L194" s="10"/>
      <c r="M194" s="26"/>
      <c r="P194" s="26"/>
    </row>
    <row r="195" spans="4:16" ht="13.5" customHeight="1" x14ac:dyDescent="0.3">
      <c r="D195" s="26"/>
      <c r="F195" s="10"/>
      <c r="G195" s="26"/>
      <c r="I195" s="10"/>
      <c r="J195" s="26"/>
      <c r="L195" s="10"/>
      <c r="M195" s="26"/>
      <c r="P195" s="26"/>
    </row>
    <row r="196" spans="4:16" ht="13.5" customHeight="1" x14ac:dyDescent="0.3">
      <c r="D196" s="26"/>
      <c r="F196" s="10"/>
      <c r="G196" s="26"/>
      <c r="I196" s="10"/>
      <c r="J196" s="26"/>
      <c r="L196" s="10"/>
      <c r="M196" s="26"/>
      <c r="P196" s="26"/>
    </row>
    <row r="197" spans="4:16" ht="13.5" customHeight="1" x14ac:dyDescent="0.3">
      <c r="D197" s="26"/>
      <c r="F197" s="10"/>
      <c r="G197" s="26"/>
      <c r="I197" s="10"/>
      <c r="J197" s="26"/>
      <c r="L197" s="10"/>
      <c r="M197" s="26"/>
      <c r="P197" s="26"/>
    </row>
    <row r="198" spans="4:16" ht="13.5" customHeight="1" x14ac:dyDescent="0.3">
      <c r="D198" s="26"/>
      <c r="F198" s="10"/>
      <c r="G198" s="26"/>
      <c r="I198" s="10"/>
      <c r="J198" s="26"/>
      <c r="L198" s="10"/>
      <c r="M198" s="26"/>
      <c r="P198" s="26"/>
    </row>
    <row r="199" spans="4:16" ht="13.5" customHeight="1" x14ac:dyDescent="0.3">
      <c r="D199" s="26"/>
      <c r="F199" s="10"/>
      <c r="G199" s="26"/>
      <c r="I199" s="10"/>
      <c r="J199" s="26"/>
      <c r="L199" s="10"/>
      <c r="M199" s="26"/>
      <c r="P199" s="26"/>
    </row>
    <row r="200" spans="4:16" ht="13.5" customHeight="1" x14ac:dyDescent="0.3">
      <c r="D200" s="26"/>
      <c r="F200" s="10"/>
      <c r="G200" s="26"/>
      <c r="I200" s="10"/>
      <c r="J200" s="26"/>
      <c r="L200" s="10"/>
      <c r="M200" s="26"/>
      <c r="P200" s="26"/>
    </row>
    <row r="201" spans="4:16" ht="13.5" customHeight="1" x14ac:dyDescent="0.3">
      <c r="D201" s="26"/>
      <c r="F201" s="10"/>
      <c r="G201" s="26"/>
      <c r="I201" s="10"/>
      <c r="J201" s="26"/>
      <c r="L201" s="10"/>
      <c r="M201" s="26"/>
      <c r="P201" s="26"/>
    </row>
    <row r="202" spans="4:16" ht="13.5" customHeight="1" x14ac:dyDescent="0.3">
      <c r="D202" s="26"/>
      <c r="F202" s="10"/>
      <c r="G202" s="26"/>
      <c r="I202" s="10"/>
      <c r="J202" s="26"/>
      <c r="L202" s="10"/>
      <c r="M202" s="26"/>
      <c r="P202" s="26"/>
    </row>
    <row r="203" spans="4:16" ht="13.5" customHeight="1" x14ac:dyDescent="0.3">
      <c r="D203" s="26"/>
      <c r="F203" s="10"/>
      <c r="G203" s="26"/>
      <c r="I203" s="10"/>
      <c r="J203" s="26"/>
      <c r="L203" s="10"/>
      <c r="M203" s="26"/>
      <c r="P203" s="26"/>
    </row>
    <row r="204" spans="4:16" ht="13.5" customHeight="1" x14ac:dyDescent="0.3">
      <c r="D204" s="26"/>
      <c r="F204" s="10"/>
      <c r="G204" s="26"/>
      <c r="I204" s="10"/>
      <c r="J204" s="26"/>
      <c r="L204" s="10"/>
      <c r="M204" s="26"/>
      <c r="P204" s="26"/>
    </row>
    <row r="205" spans="4:16" ht="13.5" customHeight="1" x14ac:dyDescent="0.3">
      <c r="D205" s="26"/>
      <c r="F205" s="10"/>
      <c r="G205" s="26"/>
      <c r="I205" s="10"/>
      <c r="J205" s="26"/>
      <c r="L205" s="10"/>
      <c r="M205" s="26"/>
      <c r="P205" s="26"/>
    </row>
    <row r="206" spans="4:16" ht="13.5" customHeight="1" x14ac:dyDescent="0.3">
      <c r="D206" s="26"/>
      <c r="F206" s="10"/>
      <c r="G206" s="26"/>
      <c r="I206" s="10"/>
      <c r="J206" s="26"/>
      <c r="L206" s="10"/>
      <c r="M206" s="26"/>
      <c r="P206" s="26"/>
    </row>
    <row r="207" spans="4:16" ht="13.5" customHeight="1" x14ac:dyDescent="0.3">
      <c r="D207" s="26"/>
      <c r="F207" s="10"/>
      <c r="G207" s="26"/>
      <c r="I207" s="10"/>
      <c r="J207" s="26"/>
      <c r="L207" s="10"/>
      <c r="M207" s="26"/>
      <c r="P207" s="26"/>
    </row>
    <row r="208" spans="4:16" ht="13.5" customHeight="1" x14ac:dyDescent="0.3">
      <c r="D208" s="26"/>
      <c r="F208" s="10"/>
      <c r="G208" s="26"/>
      <c r="I208" s="10"/>
      <c r="J208" s="26"/>
      <c r="L208" s="10"/>
      <c r="M208" s="26"/>
      <c r="P208" s="26"/>
    </row>
    <row r="209" spans="4:16" ht="13.5" customHeight="1" x14ac:dyDescent="0.3">
      <c r="D209" s="26"/>
      <c r="F209" s="10"/>
      <c r="G209" s="26"/>
      <c r="I209" s="10"/>
      <c r="J209" s="26"/>
      <c r="L209" s="10"/>
      <c r="M209" s="26"/>
      <c r="P209" s="26"/>
    </row>
    <row r="210" spans="4:16" ht="13.5" customHeight="1" x14ac:dyDescent="0.3">
      <c r="D210" s="26"/>
      <c r="F210" s="10"/>
      <c r="G210" s="26"/>
      <c r="I210" s="10"/>
      <c r="J210" s="26"/>
      <c r="L210" s="10"/>
      <c r="M210" s="26"/>
      <c r="P210" s="26"/>
    </row>
    <row r="211" spans="4:16" ht="13.5" customHeight="1" x14ac:dyDescent="0.3">
      <c r="D211" s="26"/>
      <c r="F211" s="10"/>
      <c r="G211" s="26"/>
      <c r="I211" s="10"/>
      <c r="J211" s="26"/>
      <c r="L211" s="10"/>
      <c r="M211" s="26"/>
      <c r="P211" s="26"/>
    </row>
    <row r="212" spans="4:16" ht="13.5" customHeight="1" x14ac:dyDescent="0.3">
      <c r="D212" s="26"/>
      <c r="F212" s="10"/>
      <c r="G212" s="26"/>
      <c r="I212" s="10"/>
      <c r="J212" s="26"/>
      <c r="L212" s="10"/>
      <c r="M212" s="26"/>
      <c r="P212" s="26"/>
    </row>
    <row r="213" spans="4:16" ht="13.5" customHeight="1" x14ac:dyDescent="0.3">
      <c r="D213" s="26"/>
      <c r="F213" s="10"/>
      <c r="G213" s="26"/>
      <c r="I213" s="10"/>
      <c r="J213" s="26"/>
      <c r="L213" s="10"/>
      <c r="M213" s="26"/>
      <c r="P213" s="26"/>
    </row>
    <row r="214" spans="4:16" ht="13.5" customHeight="1" x14ac:dyDescent="0.3">
      <c r="D214" s="26"/>
      <c r="F214" s="10"/>
      <c r="G214" s="26"/>
      <c r="I214" s="10"/>
      <c r="J214" s="26"/>
      <c r="L214" s="10"/>
      <c r="M214" s="26"/>
      <c r="P214" s="26"/>
    </row>
    <row r="215" spans="4:16" ht="13.5" customHeight="1" x14ac:dyDescent="0.3">
      <c r="D215" s="26"/>
      <c r="F215" s="10"/>
      <c r="G215" s="26"/>
      <c r="I215" s="10"/>
      <c r="J215" s="26"/>
      <c r="L215" s="10"/>
      <c r="M215" s="26"/>
      <c r="P215" s="26"/>
    </row>
    <row r="216" spans="4:16" ht="13.5" customHeight="1" x14ac:dyDescent="0.3">
      <c r="D216" s="26"/>
      <c r="F216" s="10"/>
      <c r="G216" s="26"/>
      <c r="I216" s="10"/>
      <c r="J216" s="26"/>
      <c r="L216" s="10"/>
      <c r="M216" s="26"/>
      <c r="P216" s="26"/>
    </row>
    <row r="217" spans="4:16" ht="13.5" customHeight="1" x14ac:dyDescent="0.3">
      <c r="D217" s="26"/>
      <c r="F217" s="10"/>
      <c r="G217" s="26"/>
      <c r="I217" s="10"/>
      <c r="J217" s="26"/>
      <c r="L217" s="10"/>
      <c r="M217" s="26"/>
      <c r="P217" s="26"/>
    </row>
    <row r="218" spans="4:16" ht="13.5" customHeight="1" x14ac:dyDescent="0.3">
      <c r="D218" s="26"/>
      <c r="F218" s="10"/>
      <c r="G218" s="26"/>
      <c r="I218" s="10"/>
      <c r="J218" s="26"/>
      <c r="L218" s="10"/>
      <c r="M218" s="26"/>
      <c r="P218" s="26"/>
    </row>
    <row r="219" spans="4:16" ht="13.5" customHeight="1" x14ac:dyDescent="0.3">
      <c r="D219" s="26"/>
      <c r="F219" s="10"/>
      <c r="G219" s="26"/>
      <c r="I219" s="10"/>
      <c r="J219" s="26"/>
      <c r="L219" s="10"/>
      <c r="M219" s="26"/>
      <c r="P219" s="26"/>
    </row>
    <row r="220" spans="4:16" ht="13.5" customHeight="1" x14ac:dyDescent="0.3">
      <c r="D220" s="26"/>
      <c r="F220" s="10"/>
      <c r="G220" s="26"/>
      <c r="I220" s="10"/>
      <c r="J220" s="26"/>
      <c r="L220" s="10"/>
      <c r="M220" s="26"/>
      <c r="P220" s="26"/>
    </row>
    <row r="221" spans="4:16" ht="13.5" customHeight="1" x14ac:dyDescent="0.3">
      <c r="D221" s="26"/>
      <c r="F221" s="10"/>
      <c r="G221" s="26"/>
      <c r="I221" s="10"/>
      <c r="J221" s="26"/>
      <c r="L221" s="10"/>
      <c r="M221" s="26"/>
      <c r="P221" s="26"/>
    </row>
    <row r="222" spans="4:16" ht="13.5" customHeight="1" x14ac:dyDescent="0.3">
      <c r="D222" s="26"/>
      <c r="F222" s="10"/>
      <c r="G222" s="26"/>
      <c r="I222" s="10"/>
      <c r="J222" s="26"/>
      <c r="L222" s="10"/>
      <c r="M222" s="26"/>
      <c r="P222" s="26"/>
    </row>
    <row r="223" spans="4:16" ht="13.5" customHeight="1" x14ac:dyDescent="0.3">
      <c r="D223" s="26"/>
      <c r="F223" s="10"/>
      <c r="G223" s="26"/>
      <c r="I223" s="10"/>
      <c r="J223" s="26"/>
      <c r="L223" s="10"/>
      <c r="M223" s="26"/>
      <c r="P223" s="26"/>
    </row>
    <row r="224" spans="4:16" ht="13.5" customHeight="1" x14ac:dyDescent="0.3">
      <c r="D224" s="26"/>
      <c r="F224" s="10"/>
      <c r="G224" s="26"/>
      <c r="I224" s="10"/>
      <c r="J224" s="26"/>
      <c r="L224" s="10"/>
      <c r="M224" s="26"/>
      <c r="P224" s="26"/>
    </row>
    <row r="225" spans="4:16" ht="13.5" customHeight="1" x14ac:dyDescent="0.3">
      <c r="D225" s="26"/>
      <c r="F225" s="10"/>
      <c r="G225" s="26"/>
      <c r="I225" s="10"/>
      <c r="J225" s="26"/>
      <c r="L225" s="10"/>
      <c r="M225" s="26"/>
      <c r="P225" s="26"/>
    </row>
    <row r="226" spans="4:16" ht="13.5" customHeight="1" x14ac:dyDescent="0.3">
      <c r="D226" s="26"/>
      <c r="F226" s="10"/>
      <c r="G226" s="26"/>
      <c r="I226" s="10"/>
      <c r="J226" s="26"/>
      <c r="L226" s="10"/>
      <c r="M226" s="26"/>
      <c r="P226" s="26"/>
    </row>
    <row r="227" spans="4:16" ht="13.5" customHeight="1" x14ac:dyDescent="0.3">
      <c r="D227" s="26"/>
      <c r="F227" s="10"/>
      <c r="G227" s="26"/>
      <c r="I227" s="10"/>
      <c r="J227" s="26"/>
      <c r="L227" s="10"/>
      <c r="M227" s="26"/>
      <c r="P227" s="26"/>
    </row>
    <row r="228" spans="4:16" ht="13.5" customHeight="1" x14ac:dyDescent="0.3">
      <c r="D228" s="26"/>
      <c r="F228" s="10"/>
      <c r="G228" s="26"/>
      <c r="I228" s="10"/>
      <c r="J228" s="26"/>
      <c r="L228" s="10"/>
      <c r="M228" s="26"/>
      <c r="P228" s="26"/>
    </row>
    <row r="229" spans="4:16" ht="13.5" customHeight="1" x14ac:dyDescent="0.3">
      <c r="D229" s="26"/>
      <c r="F229" s="10"/>
      <c r="G229" s="26"/>
      <c r="I229" s="10"/>
      <c r="J229" s="26"/>
      <c r="L229" s="10"/>
      <c r="M229" s="26"/>
      <c r="P229" s="26"/>
    </row>
    <row r="230" spans="4:16" ht="13.5" customHeight="1" x14ac:dyDescent="0.3">
      <c r="D230" s="26"/>
      <c r="F230" s="10"/>
      <c r="G230" s="26"/>
      <c r="I230" s="10"/>
      <c r="J230" s="26"/>
      <c r="L230" s="10"/>
      <c r="M230" s="26"/>
      <c r="P230" s="26"/>
    </row>
    <row r="231" spans="4:16" ht="13.5" customHeight="1" x14ac:dyDescent="0.3">
      <c r="D231" s="26"/>
      <c r="F231" s="10"/>
      <c r="G231" s="26"/>
      <c r="I231" s="10"/>
      <c r="J231" s="26"/>
      <c r="L231" s="10"/>
      <c r="M231" s="26"/>
      <c r="P231" s="26"/>
    </row>
    <row r="232" spans="4:16" ht="13.5" customHeight="1" x14ac:dyDescent="0.3">
      <c r="D232" s="26"/>
      <c r="F232" s="10"/>
      <c r="G232" s="26"/>
      <c r="I232" s="10"/>
      <c r="J232" s="26"/>
      <c r="L232" s="10"/>
      <c r="M232" s="26"/>
      <c r="P232" s="26"/>
    </row>
    <row r="233" spans="4:16" ht="13.5" customHeight="1" x14ac:dyDescent="0.3">
      <c r="D233" s="26"/>
      <c r="F233" s="10"/>
      <c r="G233" s="26"/>
      <c r="I233" s="10"/>
      <c r="J233" s="26"/>
      <c r="L233" s="10"/>
      <c r="M233" s="26"/>
      <c r="P233" s="26"/>
    </row>
    <row r="234" spans="4:16" ht="13.5" customHeight="1" x14ac:dyDescent="0.3">
      <c r="D234" s="26"/>
      <c r="F234" s="10"/>
      <c r="G234" s="26"/>
      <c r="I234" s="10"/>
      <c r="J234" s="26"/>
      <c r="L234" s="10"/>
      <c r="M234" s="26"/>
      <c r="P234" s="26"/>
    </row>
    <row r="235" spans="4:16" ht="13.5" customHeight="1" x14ac:dyDescent="0.3">
      <c r="D235" s="26"/>
      <c r="F235" s="10"/>
      <c r="G235" s="26"/>
      <c r="I235" s="10"/>
      <c r="J235" s="26"/>
      <c r="L235" s="10"/>
      <c r="M235" s="26"/>
      <c r="P235" s="26"/>
    </row>
    <row r="236" spans="4:16" ht="13.5" customHeight="1" x14ac:dyDescent="0.3">
      <c r="D236" s="26"/>
      <c r="F236" s="10"/>
      <c r="G236" s="26"/>
      <c r="I236" s="10"/>
      <c r="J236" s="26"/>
      <c r="L236" s="10"/>
      <c r="M236" s="26"/>
      <c r="P236" s="26"/>
    </row>
    <row r="237" spans="4:16" ht="13.5" customHeight="1" x14ac:dyDescent="0.3">
      <c r="D237" s="26"/>
      <c r="F237" s="10"/>
      <c r="G237" s="26"/>
      <c r="I237" s="10"/>
      <c r="J237" s="26"/>
      <c r="L237" s="10"/>
      <c r="M237" s="26"/>
      <c r="P237" s="26"/>
    </row>
    <row r="238" spans="4:16" ht="13.5" customHeight="1" x14ac:dyDescent="0.3">
      <c r="D238" s="26"/>
      <c r="F238" s="10"/>
      <c r="G238" s="26"/>
      <c r="I238" s="10"/>
      <c r="J238" s="26"/>
      <c r="L238" s="10"/>
      <c r="M238" s="26"/>
      <c r="P238" s="26"/>
    </row>
    <row r="239" spans="4:16" ht="13.5" customHeight="1" x14ac:dyDescent="0.3">
      <c r="D239" s="26"/>
      <c r="F239" s="10"/>
      <c r="G239" s="26"/>
      <c r="I239" s="10"/>
      <c r="J239" s="26"/>
      <c r="L239" s="10"/>
      <c r="M239" s="26"/>
      <c r="P239" s="26"/>
    </row>
    <row r="240" spans="4:16" ht="13.5" customHeight="1" x14ac:dyDescent="0.3">
      <c r="D240" s="26"/>
      <c r="F240" s="10"/>
      <c r="G240" s="26"/>
      <c r="I240" s="10"/>
      <c r="J240" s="26"/>
      <c r="L240" s="10"/>
      <c r="M240" s="26"/>
      <c r="P240" s="26"/>
    </row>
    <row r="241" spans="4:16" ht="13.5" customHeight="1" x14ac:dyDescent="0.3">
      <c r="D241" s="26"/>
      <c r="F241" s="10"/>
      <c r="G241" s="26"/>
      <c r="I241" s="10"/>
      <c r="J241" s="26"/>
      <c r="L241" s="10"/>
      <c r="M241" s="26"/>
      <c r="P241" s="26"/>
    </row>
    <row r="242" spans="4:16" ht="13.5" customHeight="1" x14ac:dyDescent="0.3">
      <c r="D242" s="26"/>
      <c r="F242" s="10"/>
      <c r="G242" s="26"/>
      <c r="I242" s="10"/>
      <c r="J242" s="26"/>
      <c r="L242" s="10"/>
      <c r="M242" s="26"/>
      <c r="P242" s="26"/>
    </row>
    <row r="243" spans="4:16" ht="13.5" customHeight="1" x14ac:dyDescent="0.3">
      <c r="D243" s="26"/>
      <c r="F243" s="10"/>
      <c r="G243" s="26"/>
      <c r="I243" s="10"/>
      <c r="J243" s="26"/>
      <c r="L243" s="10"/>
      <c r="M243" s="26"/>
      <c r="P243" s="26"/>
    </row>
    <row r="244" spans="4:16" ht="13.5" customHeight="1" x14ac:dyDescent="0.3">
      <c r="D244" s="26"/>
      <c r="F244" s="10"/>
      <c r="G244" s="26"/>
      <c r="I244" s="10"/>
      <c r="J244" s="26"/>
      <c r="L244" s="10"/>
      <c r="M244" s="26"/>
      <c r="P244" s="26"/>
    </row>
    <row r="245" spans="4:16" ht="13.5" customHeight="1" x14ac:dyDescent="0.3">
      <c r="D245" s="26"/>
      <c r="F245" s="10"/>
      <c r="G245" s="26"/>
      <c r="I245" s="10"/>
      <c r="J245" s="26"/>
      <c r="L245" s="10"/>
      <c r="M245" s="26"/>
      <c r="P245" s="26"/>
    </row>
    <row r="246" spans="4:16" ht="13.5" customHeight="1" x14ac:dyDescent="0.3">
      <c r="D246" s="26"/>
      <c r="F246" s="10"/>
      <c r="G246" s="26"/>
      <c r="I246" s="10"/>
      <c r="J246" s="26"/>
      <c r="L246" s="10"/>
      <c r="M246" s="26"/>
      <c r="P246" s="26"/>
    </row>
    <row r="247" spans="4:16" ht="13.5" customHeight="1" x14ac:dyDescent="0.3">
      <c r="D247" s="26"/>
      <c r="F247" s="10"/>
      <c r="G247" s="26"/>
      <c r="I247" s="10"/>
      <c r="J247" s="26"/>
      <c r="L247" s="10"/>
      <c r="M247" s="26"/>
      <c r="P247" s="26"/>
    </row>
    <row r="248" spans="4:16" ht="13.5" customHeight="1" x14ac:dyDescent="0.3">
      <c r="D248" s="26"/>
      <c r="F248" s="10"/>
      <c r="G248" s="26"/>
      <c r="I248" s="10"/>
      <c r="J248" s="26"/>
      <c r="L248" s="10"/>
      <c r="M248" s="26"/>
      <c r="P248" s="26"/>
    </row>
    <row r="249" spans="4:16" ht="13.5" customHeight="1" x14ac:dyDescent="0.3">
      <c r="D249" s="26"/>
      <c r="F249" s="10"/>
      <c r="G249" s="26"/>
      <c r="I249" s="10"/>
      <c r="J249" s="26"/>
      <c r="L249" s="10"/>
      <c r="M249" s="26"/>
      <c r="P249" s="26"/>
    </row>
    <row r="250" spans="4:16" ht="13.5" customHeight="1" x14ac:dyDescent="0.3">
      <c r="D250" s="26"/>
      <c r="F250" s="10"/>
      <c r="G250" s="26"/>
      <c r="I250" s="10"/>
      <c r="J250" s="26"/>
      <c r="L250" s="10"/>
      <c r="M250" s="26"/>
      <c r="P250" s="26"/>
    </row>
    <row r="251" spans="4:16" ht="13.5" customHeight="1" x14ac:dyDescent="0.3">
      <c r="D251" s="26"/>
      <c r="F251" s="10"/>
      <c r="G251" s="26"/>
      <c r="I251" s="10"/>
      <c r="J251" s="26"/>
      <c r="L251" s="10"/>
      <c r="M251" s="26"/>
      <c r="P251" s="26"/>
    </row>
    <row r="252" spans="4:16" ht="13.5" customHeight="1" x14ac:dyDescent="0.3">
      <c r="D252" s="26"/>
      <c r="F252" s="10"/>
      <c r="G252" s="26"/>
      <c r="I252" s="10"/>
      <c r="J252" s="26"/>
      <c r="L252" s="10"/>
      <c r="M252" s="26"/>
      <c r="P252" s="26"/>
    </row>
    <row r="253" spans="4:16" ht="13.5" customHeight="1" x14ac:dyDescent="0.3">
      <c r="D253" s="26"/>
      <c r="F253" s="10"/>
      <c r="G253" s="26"/>
      <c r="I253" s="10"/>
      <c r="J253" s="26"/>
      <c r="L253" s="10"/>
      <c r="M253" s="26"/>
      <c r="P253" s="26"/>
    </row>
    <row r="254" spans="4:16" ht="13.5" customHeight="1" x14ac:dyDescent="0.3">
      <c r="D254" s="26"/>
      <c r="F254" s="10"/>
      <c r="G254" s="26"/>
      <c r="I254" s="10"/>
      <c r="J254" s="26"/>
      <c r="L254" s="10"/>
      <c r="M254" s="26"/>
      <c r="P254" s="26"/>
    </row>
    <row r="255" spans="4:16" ht="13.5" customHeight="1" x14ac:dyDescent="0.3">
      <c r="D255" s="26"/>
      <c r="F255" s="10"/>
      <c r="G255" s="26"/>
      <c r="I255" s="10"/>
      <c r="J255" s="26"/>
      <c r="L255" s="10"/>
      <c r="M255" s="26"/>
      <c r="P255" s="26"/>
    </row>
    <row r="256" spans="4:16" ht="13.5" customHeight="1" x14ac:dyDescent="0.3">
      <c r="D256" s="26"/>
      <c r="F256" s="10"/>
      <c r="G256" s="26"/>
      <c r="I256" s="10"/>
      <c r="J256" s="26"/>
      <c r="L256" s="10"/>
      <c r="M256" s="26"/>
      <c r="P256" s="26"/>
    </row>
    <row r="257" spans="4:16" ht="13.5" customHeight="1" x14ac:dyDescent="0.3">
      <c r="D257" s="26"/>
      <c r="F257" s="10"/>
      <c r="G257" s="26"/>
      <c r="I257" s="10"/>
      <c r="J257" s="26"/>
      <c r="L257" s="10"/>
      <c r="M257" s="26"/>
      <c r="P257" s="26"/>
    </row>
    <row r="258" spans="4:16" ht="13.5" customHeight="1" x14ac:dyDescent="0.3">
      <c r="D258" s="26"/>
      <c r="F258" s="10"/>
      <c r="G258" s="26"/>
      <c r="I258" s="10"/>
      <c r="J258" s="26"/>
      <c r="L258" s="10"/>
      <c r="M258" s="26"/>
      <c r="P258" s="26"/>
    </row>
    <row r="259" spans="4:16" ht="13.5" customHeight="1" x14ac:dyDescent="0.3">
      <c r="D259" s="26"/>
      <c r="F259" s="10"/>
      <c r="G259" s="26"/>
      <c r="I259" s="10"/>
      <c r="J259" s="26"/>
      <c r="L259" s="10"/>
      <c r="M259" s="26"/>
      <c r="P259" s="26"/>
    </row>
    <row r="260" spans="4:16" ht="13.5" customHeight="1" x14ac:dyDescent="0.3">
      <c r="D260" s="26"/>
      <c r="F260" s="10"/>
      <c r="G260" s="26"/>
      <c r="I260" s="10"/>
      <c r="J260" s="26"/>
      <c r="L260" s="10"/>
      <c r="M260" s="26"/>
      <c r="P260" s="26"/>
    </row>
    <row r="261" spans="4:16" ht="13.5" customHeight="1" x14ac:dyDescent="0.3">
      <c r="D261" s="26"/>
      <c r="F261" s="10"/>
      <c r="G261" s="26"/>
      <c r="I261" s="10"/>
      <c r="J261" s="26"/>
      <c r="L261" s="10"/>
      <c r="M261" s="26"/>
      <c r="P261" s="26"/>
    </row>
    <row r="262" spans="4:16" ht="13.5" customHeight="1" x14ac:dyDescent="0.3">
      <c r="D262" s="26"/>
      <c r="F262" s="10"/>
      <c r="G262" s="26"/>
      <c r="I262" s="10"/>
      <c r="J262" s="26"/>
      <c r="L262" s="10"/>
      <c r="M262" s="26"/>
      <c r="P262" s="26"/>
    </row>
    <row r="263" spans="4:16" ht="13.5" customHeight="1" x14ac:dyDescent="0.3">
      <c r="D263" s="26"/>
      <c r="F263" s="10"/>
      <c r="G263" s="26"/>
      <c r="I263" s="10"/>
      <c r="J263" s="26"/>
      <c r="L263" s="10"/>
      <c r="M263" s="26"/>
      <c r="P263" s="26"/>
    </row>
    <row r="264" spans="4:16" ht="13.5" customHeight="1" x14ac:dyDescent="0.3">
      <c r="D264" s="26"/>
      <c r="F264" s="10"/>
      <c r="G264" s="26"/>
      <c r="I264" s="10"/>
      <c r="J264" s="26"/>
      <c r="L264" s="10"/>
      <c r="M264" s="26"/>
      <c r="P264" s="26"/>
    </row>
    <row r="265" spans="4:16" ht="13.5" customHeight="1" x14ac:dyDescent="0.3">
      <c r="D265" s="26"/>
      <c r="F265" s="10"/>
      <c r="G265" s="26"/>
      <c r="I265" s="10"/>
      <c r="J265" s="26"/>
      <c r="L265" s="10"/>
      <c r="M265" s="26"/>
      <c r="P265" s="26"/>
    </row>
    <row r="266" spans="4:16" ht="13.5" customHeight="1" x14ac:dyDescent="0.3">
      <c r="D266" s="26"/>
      <c r="F266" s="10"/>
      <c r="G266" s="26"/>
      <c r="I266" s="10"/>
      <c r="J266" s="26"/>
      <c r="L266" s="10"/>
      <c r="M266" s="26"/>
      <c r="P266" s="26"/>
    </row>
    <row r="267" spans="4:16" ht="13.5" customHeight="1" x14ac:dyDescent="0.3">
      <c r="D267" s="26"/>
      <c r="F267" s="10"/>
      <c r="G267" s="26"/>
      <c r="I267" s="10"/>
      <c r="J267" s="26"/>
      <c r="L267" s="10"/>
      <c r="M267" s="26"/>
      <c r="P267" s="26"/>
    </row>
    <row r="268" spans="4:16" ht="13.5" customHeight="1" x14ac:dyDescent="0.3">
      <c r="D268" s="26"/>
      <c r="F268" s="10"/>
      <c r="G268" s="26"/>
      <c r="I268" s="10"/>
      <c r="J268" s="26"/>
      <c r="L268" s="10"/>
      <c r="M268" s="26"/>
      <c r="P268" s="26"/>
    </row>
    <row r="269" spans="4:16" ht="13.5" customHeight="1" x14ac:dyDescent="0.3">
      <c r="D269" s="26"/>
      <c r="F269" s="10"/>
      <c r="G269" s="26"/>
      <c r="I269" s="10"/>
      <c r="J269" s="26"/>
      <c r="L269" s="10"/>
      <c r="M269" s="26"/>
      <c r="P269" s="26"/>
    </row>
    <row r="270" spans="4:16" ht="13.5" customHeight="1" x14ac:dyDescent="0.3">
      <c r="D270" s="26"/>
      <c r="F270" s="10"/>
      <c r="G270" s="26"/>
      <c r="I270" s="10"/>
      <c r="J270" s="26"/>
      <c r="L270" s="10"/>
      <c r="M270" s="26"/>
      <c r="P270" s="26"/>
    </row>
    <row r="271" spans="4:16" ht="13.5" customHeight="1" x14ac:dyDescent="0.3">
      <c r="D271" s="26"/>
      <c r="F271" s="10"/>
      <c r="G271" s="26"/>
      <c r="I271" s="10"/>
      <c r="J271" s="26"/>
      <c r="L271" s="10"/>
      <c r="M271" s="26"/>
      <c r="P271" s="26"/>
    </row>
    <row r="272" spans="4:16" ht="13.5" customHeight="1" x14ac:dyDescent="0.3">
      <c r="D272" s="26"/>
      <c r="F272" s="10"/>
      <c r="G272" s="26"/>
      <c r="I272" s="10"/>
      <c r="J272" s="26"/>
      <c r="L272" s="10"/>
      <c r="M272" s="26"/>
      <c r="P272" s="26"/>
    </row>
    <row r="273" spans="4:16" ht="13.5" customHeight="1" x14ac:dyDescent="0.3">
      <c r="D273" s="26"/>
      <c r="F273" s="10"/>
      <c r="G273" s="26"/>
      <c r="I273" s="10"/>
      <c r="J273" s="26"/>
      <c r="L273" s="10"/>
      <c r="M273" s="26"/>
      <c r="P273" s="26"/>
    </row>
    <row r="274" spans="4:16" ht="13.5" customHeight="1" x14ac:dyDescent="0.3">
      <c r="D274" s="26"/>
      <c r="F274" s="10"/>
      <c r="G274" s="26"/>
      <c r="I274" s="10"/>
      <c r="J274" s="26"/>
      <c r="L274" s="10"/>
      <c r="M274" s="26"/>
      <c r="P274" s="26"/>
    </row>
    <row r="275" spans="4:16" ht="13.5" customHeight="1" x14ac:dyDescent="0.3">
      <c r="D275" s="26"/>
      <c r="F275" s="10"/>
      <c r="G275" s="26"/>
      <c r="I275" s="10"/>
      <c r="J275" s="26"/>
      <c r="L275" s="10"/>
      <c r="M275" s="26"/>
      <c r="P275" s="26"/>
    </row>
    <row r="276" spans="4:16" ht="13.5" customHeight="1" x14ac:dyDescent="0.3">
      <c r="D276" s="26"/>
      <c r="F276" s="10"/>
      <c r="G276" s="26"/>
      <c r="I276" s="10"/>
      <c r="J276" s="26"/>
      <c r="L276" s="10"/>
      <c r="M276" s="26"/>
      <c r="P276" s="26"/>
    </row>
    <row r="277" spans="4:16" ht="13.5" customHeight="1" x14ac:dyDescent="0.3">
      <c r="D277" s="26"/>
      <c r="F277" s="10"/>
      <c r="G277" s="26"/>
      <c r="I277" s="10"/>
      <c r="J277" s="26"/>
      <c r="L277" s="10"/>
      <c r="M277" s="26"/>
      <c r="P277" s="26"/>
    </row>
    <row r="278" spans="4:16" ht="13.5" customHeight="1" x14ac:dyDescent="0.3">
      <c r="D278" s="26"/>
      <c r="F278" s="10"/>
      <c r="G278" s="26"/>
      <c r="I278" s="10"/>
      <c r="J278" s="26"/>
      <c r="L278" s="10"/>
      <c r="M278" s="26"/>
      <c r="P278" s="26"/>
    </row>
    <row r="279" spans="4:16" ht="13.5" customHeight="1" x14ac:dyDescent="0.3">
      <c r="D279" s="26"/>
      <c r="F279" s="10"/>
      <c r="G279" s="26"/>
      <c r="I279" s="10"/>
      <c r="J279" s="26"/>
      <c r="L279" s="10"/>
      <c r="M279" s="26"/>
      <c r="P279" s="26"/>
    </row>
    <row r="280" spans="4:16" ht="13.5" customHeight="1" x14ac:dyDescent="0.3">
      <c r="D280" s="26"/>
      <c r="F280" s="10"/>
      <c r="G280" s="26"/>
      <c r="I280" s="10"/>
      <c r="J280" s="26"/>
      <c r="L280" s="10"/>
      <c r="M280" s="26"/>
      <c r="P280" s="26"/>
    </row>
    <row r="281" spans="4:16" ht="13.5" customHeight="1" x14ac:dyDescent="0.3">
      <c r="D281" s="26"/>
      <c r="F281" s="10"/>
      <c r="G281" s="26"/>
      <c r="I281" s="10"/>
      <c r="J281" s="26"/>
      <c r="L281" s="10"/>
      <c r="M281" s="26"/>
      <c r="P281" s="26"/>
    </row>
    <row r="282" spans="4:16" ht="13.5" customHeight="1" x14ac:dyDescent="0.3">
      <c r="D282" s="26"/>
      <c r="F282" s="10"/>
      <c r="G282" s="26"/>
      <c r="I282" s="10"/>
      <c r="J282" s="26"/>
      <c r="L282" s="10"/>
      <c r="M282" s="26"/>
      <c r="P282" s="26"/>
    </row>
    <row r="283" spans="4:16" ht="13.5" customHeight="1" x14ac:dyDescent="0.3">
      <c r="D283" s="26"/>
      <c r="F283" s="10"/>
      <c r="G283" s="26"/>
      <c r="I283" s="10"/>
      <c r="J283" s="26"/>
      <c r="L283" s="10"/>
      <c r="M283" s="26"/>
      <c r="P283" s="26"/>
    </row>
    <row r="284" spans="4:16" ht="13.5" customHeight="1" x14ac:dyDescent="0.3">
      <c r="D284" s="26"/>
      <c r="F284" s="10"/>
      <c r="G284" s="26"/>
      <c r="I284" s="10"/>
      <c r="J284" s="26"/>
      <c r="L284" s="10"/>
      <c r="M284" s="26"/>
      <c r="P284" s="26"/>
    </row>
    <row r="285" spans="4:16" ht="13.5" customHeight="1" x14ac:dyDescent="0.3">
      <c r="D285" s="26"/>
      <c r="F285" s="10"/>
      <c r="G285" s="26"/>
      <c r="I285" s="10"/>
      <c r="J285" s="26"/>
      <c r="L285" s="10"/>
      <c r="M285" s="26"/>
      <c r="P285" s="26"/>
    </row>
    <row r="286" spans="4:16" ht="13.5" customHeight="1" x14ac:dyDescent="0.3">
      <c r="D286" s="26"/>
      <c r="F286" s="10"/>
      <c r="G286" s="26"/>
      <c r="I286" s="10"/>
      <c r="J286" s="26"/>
      <c r="L286" s="10"/>
      <c r="M286" s="26"/>
      <c r="P286" s="26"/>
    </row>
    <row r="287" spans="4:16" ht="13.5" customHeight="1" x14ac:dyDescent="0.3">
      <c r="D287" s="26"/>
      <c r="F287" s="10"/>
      <c r="G287" s="26"/>
      <c r="I287" s="10"/>
      <c r="J287" s="26"/>
      <c r="L287" s="10"/>
      <c r="M287" s="26"/>
      <c r="P287" s="26"/>
    </row>
    <row r="288" spans="4:16" ht="13.5" customHeight="1" x14ac:dyDescent="0.3">
      <c r="D288" s="26"/>
      <c r="F288" s="10"/>
      <c r="G288" s="26"/>
      <c r="I288" s="10"/>
      <c r="J288" s="26"/>
      <c r="L288" s="10"/>
      <c r="M288" s="26"/>
      <c r="P288" s="26"/>
    </row>
    <row r="289" spans="4:16" ht="13.5" customHeight="1" x14ac:dyDescent="0.3">
      <c r="D289" s="26"/>
      <c r="F289" s="10"/>
      <c r="G289" s="26"/>
      <c r="I289" s="10"/>
      <c r="J289" s="26"/>
      <c r="L289" s="10"/>
      <c r="M289" s="26"/>
      <c r="P289" s="26"/>
    </row>
    <row r="290" spans="4:16" ht="13.5" customHeight="1" x14ac:dyDescent="0.3">
      <c r="D290" s="26"/>
      <c r="F290" s="10"/>
      <c r="G290" s="26"/>
      <c r="I290" s="10"/>
      <c r="J290" s="26"/>
      <c r="L290" s="10"/>
      <c r="M290" s="26"/>
      <c r="P290" s="26"/>
    </row>
    <row r="291" spans="4:16" ht="13.5" customHeight="1" x14ac:dyDescent="0.3">
      <c r="D291" s="26"/>
      <c r="F291" s="10"/>
      <c r="G291" s="26"/>
      <c r="I291" s="10"/>
      <c r="J291" s="26"/>
      <c r="L291" s="10"/>
      <c r="M291" s="26"/>
      <c r="P291" s="26"/>
    </row>
    <row r="292" spans="4:16" ht="13.5" customHeight="1" x14ac:dyDescent="0.3">
      <c r="D292" s="26"/>
      <c r="F292" s="10"/>
      <c r="G292" s="26"/>
      <c r="I292" s="10"/>
      <c r="J292" s="26"/>
      <c r="L292" s="10"/>
      <c r="M292" s="26"/>
      <c r="P292" s="26"/>
    </row>
    <row r="293" spans="4:16" ht="13.5" customHeight="1" x14ac:dyDescent="0.3">
      <c r="D293" s="26"/>
      <c r="F293" s="10"/>
      <c r="G293" s="26"/>
      <c r="I293" s="10"/>
      <c r="J293" s="26"/>
      <c r="L293" s="10"/>
      <c r="M293" s="26"/>
      <c r="P293" s="26"/>
    </row>
    <row r="294" spans="4:16" ht="13.5" customHeight="1" x14ac:dyDescent="0.3">
      <c r="D294" s="26"/>
      <c r="F294" s="10"/>
      <c r="G294" s="26"/>
      <c r="I294" s="10"/>
      <c r="J294" s="26"/>
      <c r="L294" s="10"/>
      <c r="M294" s="26"/>
      <c r="P294" s="26"/>
    </row>
    <row r="295" spans="4:16" ht="13.5" customHeight="1" x14ac:dyDescent="0.3">
      <c r="D295" s="26"/>
      <c r="F295" s="10"/>
      <c r="G295" s="26"/>
      <c r="I295" s="10"/>
      <c r="J295" s="26"/>
      <c r="L295" s="10"/>
      <c r="M295" s="26"/>
      <c r="P295" s="26"/>
    </row>
    <row r="296" spans="4:16" ht="13.5" customHeight="1" x14ac:dyDescent="0.3">
      <c r="D296" s="26"/>
      <c r="F296" s="10"/>
      <c r="G296" s="26"/>
      <c r="I296" s="10"/>
      <c r="J296" s="26"/>
      <c r="L296" s="10"/>
      <c r="M296" s="26"/>
      <c r="P296" s="26"/>
    </row>
    <row r="297" spans="4:16" ht="13.5" customHeight="1" x14ac:dyDescent="0.3">
      <c r="D297" s="26"/>
      <c r="F297" s="10"/>
      <c r="G297" s="26"/>
      <c r="I297" s="10"/>
      <c r="J297" s="26"/>
      <c r="L297" s="10"/>
      <c r="M297" s="26"/>
      <c r="P297" s="26"/>
    </row>
    <row r="298" spans="4:16" ht="13.5" customHeight="1" x14ac:dyDescent="0.3">
      <c r="D298" s="26"/>
      <c r="F298" s="10"/>
      <c r="G298" s="26"/>
      <c r="I298" s="10"/>
      <c r="J298" s="26"/>
      <c r="L298" s="10"/>
      <c r="M298" s="26"/>
      <c r="P298" s="26"/>
    </row>
    <row r="299" spans="4:16" ht="13.5" customHeight="1" x14ac:dyDescent="0.3">
      <c r="D299" s="26"/>
      <c r="F299" s="10"/>
      <c r="G299" s="26"/>
      <c r="I299" s="10"/>
      <c r="J299" s="26"/>
      <c r="L299" s="10"/>
      <c r="M299" s="26"/>
      <c r="P299" s="26"/>
    </row>
    <row r="300" spans="4:16" ht="13.5" customHeight="1" x14ac:dyDescent="0.3">
      <c r="D300" s="26"/>
      <c r="F300" s="10"/>
      <c r="G300" s="26"/>
      <c r="I300" s="10"/>
      <c r="J300" s="26"/>
      <c r="L300" s="10"/>
      <c r="M300" s="26"/>
      <c r="P300" s="26"/>
    </row>
    <row r="301" spans="4:16" ht="13.5" customHeight="1" x14ac:dyDescent="0.3">
      <c r="D301" s="26"/>
      <c r="F301" s="10"/>
      <c r="G301" s="26"/>
      <c r="I301" s="10"/>
      <c r="J301" s="26"/>
      <c r="L301" s="10"/>
      <c r="M301" s="26"/>
      <c r="P301" s="26"/>
    </row>
    <row r="302" spans="4:16" ht="13.5" customHeight="1" x14ac:dyDescent="0.3">
      <c r="D302" s="26"/>
      <c r="F302" s="10"/>
      <c r="G302" s="26"/>
      <c r="I302" s="10"/>
      <c r="J302" s="26"/>
      <c r="L302" s="10"/>
      <c r="M302" s="26"/>
      <c r="P302" s="26"/>
    </row>
    <row r="303" spans="4:16" ht="13.5" customHeight="1" x14ac:dyDescent="0.3">
      <c r="D303" s="26"/>
      <c r="F303" s="10"/>
      <c r="G303" s="26"/>
      <c r="I303" s="10"/>
      <c r="J303" s="26"/>
      <c r="L303" s="10"/>
      <c r="M303" s="26"/>
      <c r="P303" s="26"/>
    </row>
    <row r="304" spans="4:16" ht="13.5" customHeight="1" x14ac:dyDescent="0.3">
      <c r="D304" s="26"/>
      <c r="F304" s="10"/>
      <c r="G304" s="26"/>
      <c r="I304" s="10"/>
      <c r="J304" s="26"/>
      <c r="L304" s="10"/>
      <c r="M304" s="26"/>
      <c r="P304" s="26"/>
    </row>
    <row r="305" spans="4:16" ht="13.5" customHeight="1" x14ac:dyDescent="0.3">
      <c r="D305" s="26"/>
      <c r="F305" s="10"/>
      <c r="G305" s="26"/>
      <c r="I305" s="10"/>
      <c r="J305" s="26"/>
      <c r="L305" s="10"/>
      <c r="M305" s="26"/>
      <c r="P305" s="26"/>
    </row>
    <row r="306" spans="4:16" ht="13.5" customHeight="1" x14ac:dyDescent="0.3">
      <c r="D306" s="26"/>
      <c r="F306" s="10"/>
      <c r="G306" s="26"/>
      <c r="I306" s="10"/>
      <c r="J306" s="26"/>
      <c r="L306" s="10"/>
      <c r="M306" s="26"/>
      <c r="P306" s="26"/>
    </row>
    <row r="307" spans="4:16" ht="13.5" customHeight="1" x14ac:dyDescent="0.3">
      <c r="D307" s="26"/>
      <c r="F307" s="10"/>
      <c r="G307" s="26"/>
      <c r="I307" s="10"/>
      <c r="J307" s="26"/>
      <c r="L307" s="10"/>
      <c r="M307" s="26"/>
      <c r="P307" s="26"/>
    </row>
    <row r="308" spans="4:16" ht="13.5" customHeight="1" x14ac:dyDescent="0.3">
      <c r="D308" s="26"/>
      <c r="F308" s="10"/>
      <c r="G308" s="26"/>
      <c r="I308" s="10"/>
      <c r="J308" s="26"/>
      <c r="L308" s="10"/>
      <c r="M308" s="26"/>
      <c r="P308" s="26"/>
    </row>
    <row r="309" spans="4:16" ht="13.5" customHeight="1" x14ac:dyDescent="0.3">
      <c r="D309" s="26"/>
      <c r="F309" s="10"/>
      <c r="G309" s="26"/>
      <c r="I309" s="10"/>
      <c r="J309" s="26"/>
      <c r="L309" s="10"/>
      <c r="M309" s="26"/>
      <c r="P309" s="26"/>
    </row>
    <row r="310" spans="4:16" ht="13.5" customHeight="1" x14ac:dyDescent="0.3">
      <c r="D310" s="26"/>
      <c r="F310" s="10"/>
      <c r="G310" s="26"/>
      <c r="I310" s="10"/>
      <c r="J310" s="26"/>
      <c r="L310" s="10"/>
      <c r="M310" s="26"/>
      <c r="P310" s="26"/>
    </row>
    <row r="311" spans="4:16" ht="13.5" customHeight="1" x14ac:dyDescent="0.3">
      <c r="D311" s="26"/>
      <c r="F311" s="10"/>
      <c r="G311" s="26"/>
      <c r="I311" s="10"/>
      <c r="J311" s="26"/>
      <c r="L311" s="10"/>
      <c r="M311" s="26"/>
      <c r="P311" s="26"/>
    </row>
    <row r="312" spans="4:16" ht="13.5" customHeight="1" x14ac:dyDescent="0.3">
      <c r="D312" s="26"/>
      <c r="F312" s="10"/>
      <c r="G312" s="26"/>
      <c r="I312" s="10"/>
      <c r="J312" s="26"/>
      <c r="L312" s="10"/>
      <c r="M312" s="26"/>
      <c r="P312" s="26"/>
    </row>
    <row r="313" spans="4:16" ht="13.5" customHeight="1" x14ac:dyDescent="0.3">
      <c r="D313" s="26"/>
      <c r="F313" s="10"/>
      <c r="G313" s="26"/>
      <c r="I313" s="10"/>
      <c r="J313" s="26"/>
      <c r="L313" s="10"/>
      <c r="M313" s="26"/>
      <c r="P313" s="26"/>
    </row>
    <row r="314" spans="4:16" ht="13.5" customHeight="1" x14ac:dyDescent="0.3">
      <c r="D314" s="26"/>
      <c r="F314" s="10"/>
      <c r="G314" s="26"/>
      <c r="I314" s="10"/>
      <c r="J314" s="26"/>
      <c r="L314" s="10"/>
      <c r="M314" s="26"/>
      <c r="P314" s="26"/>
    </row>
    <row r="315" spans="4:16" ht="13.5" customHeight="1" x14ac:dyDescent="0.3">
      <c r="D315" s="26"/>
      <c r="F315" s="10"/>
      <c r="G315" s="26"/>
      <c r="I315" s="10"/>
      <c r="J315" s="26"/>
      <c r="L315" s="10"/>
      <c r="M315" s="26"/>
      <c r="P315" s="26"/>
    </row>
    <row r="316" spans="4:16" ht="13.5" customHeight="1" x14ac:dyDescent="0.3">
      <c r="D316" s="26"/>
      <c r="F316" s="10"/>
      <c r="G316" s="26"/>
      <c r="I316" s="10"/>
      <c r="J316" s="26"/>
      <c r="L316" s="10"/>
      <c r="M316" s="26"/>
      <c r="P316" s="26"/>
    </row>
    <row r="317" spans="4:16" ht="13.5" customHeight="1" x14ac:dyDescent="0.3">
      <c r="D317" s="26"/>
      <c r="F317" s="10"/>
      <c r="G317" s="26"/>
      <c r="I317" s="10"/>
      <c r="J317" s="26"/>
      <c r="L317" s="10"/>
      <c r="M317" s="26"/>
      <c r="P317" s="26"/>
    </row>
    <row r="318" spans="4:16" ht="13.5" customHeight="1" x14ac:dyDescent="0.3">
      <c r="D318" s="26"/>
      <c r="F318" s="10"/>
      <c r="G318" s="26"/>
      <c r="I318" s="10"/>
      <c r="J318" s="26"/>
      <c r="L318" s="10"/>
      <c r="M318" s="26"/>
      <c r="P318" s="26"/>
    </row>
    <row r="319" spans="4:16" ht="13.5" customHeight="1" x14ac:dyDescent="0.3">
      <c r="D319" s="26"/>
      <c r="F319" s="10"/>
      <c r="G319" s="26"/>
      <c r="I319" s="10"/>
      <c r="J319" s="26"/>
      <c r="L319" s="10"/>
      <c r="M319" s="26"/>
      <c r="P319" s="26"/>
    </row>
    <row r="320" spans="4:16" ht="13.5" customHeight="1" x14ac:dyDescent="0.3">
      <c r="D320" s="26"/>
      <c r="F320" s="10"/>
      <c r="G320" s="26"/>
      <c r="I320" s="10"/>
      <c r="J320" s="26"/>
      <c r="L320" s="10"/>
      <c r="M320" s="26"/>
      <c r="P320" s="26"/>
    </row>
    <row r="321" spans="4:16" ht="13.5" customHeight="1" x14ac:dyDescent="0.3">
      <c r="D321" s="26"/>
      <c r="F321" s="10"/>
      <c r="G321" s="26"/>
      <c r="I321" s="10"/>
      <c r="J321" s="26"/>
      <c r="L321" s="10"/>
      <c r="M321" s="26"/>
      <c r="P321" s="26"/>
    </row>
    <row r="322" spans="4:16" ht="13.5" customHeight="1" x14ac:dyDescent="0.3">
      <c r="D322" s="26"/>
      <c r="F322" s="10"/>
      <c r="G322" s="26"/>
      <c r="I322" s="10"/>
      <c r="J322" s="26"/>
      <c r="L322" s="10"/>
      <c r="M322" s="26"/>
      <c r="P322" s="26"/>
    </row>
    <row r="323" spans="4:16" ht="13.5" customHeight="1" x14ac:dyDescent="0.3">
      <c r="D323" s="26"/>
      <c r="F323" s="10"/>
      <c r="G323" s="26"/>
      <c r="I323" s="10"/>
      <c r="J323" s="26"/>
      <c r="L323" s="10"/>
      <c r="M323" s="26"/>
      <c r="P323" s="26"/>
    </row>
    <row r="324" spans="4:16" ht="13.5" customHeight="1" x14ac:dyDescent="0.3">
      <c r="D324" s="26"/>
      <c r="F324" s="10"/>
      <c r="G324" s="26"/>
      <c r="I324" s="10"/>
      <c r="J324" s="26"/>
      <c r="L324" s="10"/>
      <c r="M324" s="26"/>
      <c r="P324" s="26"/>
    </row>
    <row r="325" spans="4:16" ht="13.5" customHeight="1" x14ac:dyDescent="0.3">
      <c r="D325" s="26"/>
      <c r="F325" s="10"/>
      <c r="G325" s="26"/>
      <c r="I325" s="10"/>
      <c r="J325" s="26"/>
      <c r="L325" s="10"/>
      <c r="M325" s="26"/>
      <c r="P325" s="26"/>
    </row>
    <row r="326" spans="4:16" ht="13.5" customHeight="1" x14ac:dyDescent="0.3">
      <c r="D326" s="26"/>
      <c r="F326" s="10"/>
      <c r="G326" s="26"/>
      <c r="I326" s="10"/>
      <c r="J326" s="26"/>
      <c r="L326" s="10"/>
      <c r="M326" s="26"/>
      <c r="P326" s="26"/>
    </row>
    <row r="327" spans="4:16" ht="13.5" customHeight="1" x14ac:dyDescent="0.3">
      <c r="D327" s="26"/>
      <c r="F327" s="10"/>
      <c r="G327" s="26"/>
      <c r="I327" s="10"/>
      <c r="J327" s="26"/>
      <c r="L327" s="10"/>
      <c r="M327" s="26"/>
      <c r="P327" s="26"/>
    </row>
    <row r="328" spans="4:16" ht="13.5" customHeight="1" x14ac:dyDescent="0.3">
      <c r="D328" s="26"/>
      <c r="F328" s="10"/>
      <c r="G328" s="26"/>
      <c r="I328" s="10"/>
      <c r="J328" s="26"/>
      <c r="L328" s="10"/>
      <c r="M328" s="26"/>
      <c r="P328" s="26"/>
    </row>
    <row r="329" spans="4:16" ht="13.5" customHeight="1" x14ac:dyDescent="0.3">
      <c r="D329" s="26"/>
      <c r="F329" s="10"/>
      <c r="G329" s="26"/>
      <c r="I329" s="10"/>
      <c r="J329" s="26"/>
      <c r="L329" s="10"/>
      <c r="M329" s="26"/>
      <c r="P329" s="26"/>
    </row>
    <row r="330" spans="4:16" ht="13.5" customHeight="1" x14ac:dyDescent="0.3">
      <c r="D330" s="26"/>
      <c r="F330" s="10"/>
      <c r="G330" s="26"/>
      <c r="I330" s="10"/>
      <c r="J330" s="26"/>
      <c r="L330" s="10"/>
      <c r="M330" s="26"/>
      <c r="P330" s="26"/>
    </row>
    <row r="331" spans="4:16" ht="13.5" customHeight="1" x14ac:dyDescent="0.3">
      <c r="D331" s="26"/>
      <c r="F331" s="10"/>
      <c r="G331" s="26"/>
      <c r="I331" s="10"/>
      <c r="J331" s="26"/>
      <c r="L331" s="10"/>
      <c r="M331" s="26"/>
      <c r="P331" s="26"/>
    </row>
    <row r="332" spans="4:16" ht="13.5" customHeight="1" x14ac:dyDescent="0.3">
      <c r="D332" s="26"/>
      <c r="F332" s="10"/>
      <c r="G332" s="26"/>
      <c r="I332" s="10"/>
      <c r="J332" s="26"/>
      <c r="L332" s="10"/>
      <c r="M332" s="26"/>
      <c r="P332" s="26"/>
    </row>
    <row r="333" spans="4:16" ht="13.5" customHeight="1" x14ac:dyDescent="0.3">
      <c r="D333" s="26"/>
      <c r="F333" s="10"/>
      <c r="G333" s="26"/>
      <c r="I333" s="10"/>
      <c r="J333" s="26"/>
      <c r="L333" s="10"/>
      <c r="M333" s="26"/>
      <c r="P333" s="26"/>
    </row>
    <row r="334" spans="4:16" ht="13.5" customHeight="1" x14ac:dyDescent="0.3">
      <c r="D334" s="26"/>
      <c r="F334" s="10"/>
      <c r="G334" s="26"/>
      <c r="I334" s="10"/>
      <c r="J334" s="26"/>
      <c r="L334" s="10"/>
      <c r="M334" s="26"/>
      <c r="P334" s="26"/>
    </row>
    <row r="335" spans="4:16" ht="13.5" customHeight="1" x14ac:dyDescent="0.3">
      <c r="D335" s="26"/>
      <c r="F335" s="10"/>
      <c r="G335" s="26"/>
      <c r="I335" s="10"/>
      <c r="J335" s="26"/>
      <c r="L335" s="10"/>
      <c r="M335" s="26"/>
      <c r="P335" s="26"/>
    </row>
    <row r="336" spans="4:16" ht="13.5" customHeight="1" x14ac:dyDescent="0.3">
      <c r="D336" s="26"/>
      <c r="F336" s="10"/>
      <c r="G336" s="26"/>
      <c r="I336" s="10"/>
      <c r="J336" s="26"/>
      <c r="L336" s="10"/>
      <c r="M336" s="26"/>
      <c r="P336" s="26"/>
    </row>
    <row r="337" spans="4:16" ht="13.5" customHeight="1" x14ac:dyDescent="0.3">
      <c r="D337" s="26"/>
      <c r="F337" s="10"/>
      <c r="G337" s="26"/>
      <c r="I337" s="10"/>
      <c r="J337" s="26"/>
      <c r="L337" s="10"/>
      <c r="M337" s="26"/>
      <c r="P337" s="26"/>
    </row>
    <row r="338" spans="4:16" ht="13.5" customHeight="1" x14ac:dyDescent="0.3">
      <c r="D338" s="26"/>
      <c r="F338" s="10"/>
      <c r="G338" s="26"/>
      <c r="I338" s="10"/>
      <c r="J338" s="26"/>
      <c r="L338" s="10"/>
      <c r="M338" s="26"/>
      <c r="P338" s="26"/>
    </row>
    <row r="339" spans="4:16" ht="13.5" customHeight="1" x14ac:dyDescent="0.3">
      <c r="D339" s="26"/>
      <c r="F339" s="10"/>
      <c r="G339" s="26"/>
      <c r="I339" s="10"/>
      <c r="J339" s="26"/>
      <c r="L339" s="10"/>
      <c r="M339" s="26"/>
      <c r="P339" s="26"/>
    </row>
    <row r="340" spans="4:16" ht="13.5" customHeight="1" x14ac:dyDescent="0.3">
      <c r="D340" s="26"/>
      <c r="F340" s="10"/>
      <c r="G340" s="26"/>
      <c r="I340" s="10"/>
      <c r="J340" s="26"/>
      <c r="L340" s="10"/>
      <c r="M340" s="26"/>
      <c r="P340" s="26"/>
    </row>
    <row r="341" spans="4:16" ht="13.5" customHeight="1" x14ac:dyDescent="0.3">
      <c r="D341" s="26"/>
      <c r="F341" s="10"/>
      <c r="G341" s="26"/>
      <c r="I341" s="10"/>
      <c r="J341" s="26"/>
      <c r="L341" s="10"/>
      <c r="M341" s="26"/>
      <c r="P341" s="26"/>
    </row>
    <row r="342" spans="4:16" ht="13.5" customHeight="1" x14ac:dyDescent="0.3">
      <c r="D342" s="26"/>
      <c r="F342" s="10"/>
      <c r="G342" s="26"/>
      <c r="I342" s="10"/>
      <c r="J342" s="26"/>
      <c r="L342" s="10"/>
      <c r="M342" s="26"/>
      <c r="P342" s="26"/>
    </row>
    <row r="343" spans="4:16" ht="13.5" customHeight="1" x14ac:dyDescent="0.3">
      <c r="D343" s="26"/>
      <c r="F343" s="10"/>
      <c r="G343" s="26"/>
      <c r="I343" s="10"/>
      <c r="J343" s="26"/>
      <c r="L343" s="10"/>
      <c r="M343" s="26"/>
      <c r="P343" s="26"/>
    </row>
    <row r="344" spans="4:16" ht="13.5" customHeight="1" x14ac:dyDescent="0.3">
      <c r="D344" s="26"/>
      <c r="F344" s="10"/>
      <c r="G344" s="26"/>
      <c r="I344" s="10"/>
      <c r="J344" s="26"/>
      <c r="L344" s="10"/>
      <c r="M344" s="26"/>
      <c r="P344" s="26"/>
    </row>
    <row r="345" spans="4:16" ht="13.5" customHeight="1" x14ac:dyDescent="0.3">
      <c r="D345" s="26"/>
      <c r="F345" s="10"/>
      <c r="G345" s="26"/>
      <c r="I345" s="10"/>
      <c r="J345" s="26"/>
      <c r="L345" s="10"/>
      <c r="M345" s="26"/>
      <c r="P345" s="26"/>
    </row>
    <row r="346" spans="4:16" ht="13.5" customHeight="1" x14ac:dyDescent="0.3">
      <c r="D346" s="26"/>
      <c r="F346" s="10"/>
      <c r="G346" s="26"/>
      <c r="I346" s="10"/>
      <c r="J346" s="26"/>
      <c r="L346" s="10"/>
      <c r="M346" s="26"/>
      <c r="P346" s="26"/>
    </row>
    <row r="347" spans="4:16" ht="13.5" customHeight="1" x14ac:dyDescent="0.3">
      <c r="D347" s="26"/>
      <c r="F347" s="10"/>
      <c r="G347" s="26"/>
      <c r="I347" s="10"/>
      <c r="J347" s="26"/>
      <c r="L347" s="10"/>
      <c r="M347" s="26"/>
      <c r="P347" s="26"/>
    </row>
    <row r="348" spans="4:16" ht="13.5" customHeight="1" x14ac:dyDescent="0.3">
      <c r="D348" s="26"/>
      <c r="F348" s="10"/>
      <c r="G348" s="26"/>
      <c r="I348" s="10"/>
      <c r="J348" s="26"/>
      <c r="L348" s="10"/>
      <c r="M348" s="26"/>
      <c r="P348" s="26"/>
    </row>
    <row r="349" spans="4:16" ht="13.5" customHeight="1" x14ac:dyDescent="0.3">
      <c r="D349" s="26"/>
      <c r="F349" s="10"/>
      <c r="G349" s="26"/>
      <c r="I349" s="10"/>
      <c r="J349" s="26"/>
      <c r="L349" s="10"/>
      <c r="M349" s="26"/>
      <c r="P349" s="26"/>
    </row>
    <row r="350" spans="4:16" ht="13.5" customHeight="1" x14ac:dyDescent="0.3">
      <c r="D350" s="26"/>
      <c r="F350" s="10"/>
      <c r="G350" s="26"/>
      <c r="I350" s="10"/>
      <c r="J350" s="26"/>
      <c r="L350" s="10"/>
      <c r="M350" s="26"/>
      <c r="P350" s="26"/>
    </row>
    <row r="351" spans="4:16" ht="13.5" customHeight="1" x14ac:dyDescent="0.3">
      <c r="D351" s="26"/>
      <c r="F351" s="10"/>
      <c r="G351" s="26"/>
      <c r="I351" s="10"/>
      <c r="J351" s="26"/>
      <c r="L351" s="10"/>
      <c r="M351" s="26"/>
      <c r="P351" s="26"/>
    </row>
    <row r="352" spans="4:16" ht="13.5" customHeight="1" x14ac:dyDescent="0.3">
      <c r="D352" s="26"/>
      <c r="F352" s="10"/>
      <c r="G352" s="26"/>
      <c r="I352" s="10"/>
      <c r="J352" s="26"/>
      <c r="L352" s="10"/>
      <c r="M352" s="26"/>
      <c r="P352" s="26"/>
    </row>
    <row r="353" spans="4:16" ht="13.5" customHeight="1" x14ac:dyDescent="0.3">
      <c r="D353" s="26"/>
      <c r="F353" s="10"/>
      <c r="G353" s="26"/>
      <c r="I353" s="10"/>
      <c r="J353" s="26"/>
      <c r="L353" s="10"/>
      <c r="M353" s="26"/>
      <c r="P353" s="26"/>
    </row>
    <row r="354" spans="4:16" ht="13.5" customHeight="1" x14ac:dyDescent="0.3">
      <c r="D354" s="26"/>
      <c r="F354" s="10"/>
      <c r="G354" s="26"/>
      <c r="I354" s="10"/>
      <c r="J354" s="26"/>
      <c r="L354" s="10"/>
      <c r="M354" s="26"/>
      <c r="P354" s="26"/>
    </row>
    <row r="355" spans="4:16" ht="13.5" customHeight="1" x14ac:dyDescent="0.3">
      <c r="D355" s="26"/>
      <c r="F355" s="10"/>
      <c r="G355" s="26"/>
      <c r="I355" s="10"/>
      <c r="J355" s="26"/>
      <c r="L355" s="10"/>
      <c r="M355" s="26"/>
      <c r="P355" s="26"/>
    </row>
    <row r="356" spans="4:16" ht="13.5" customHeight="1" x14ac:dyDescent="0.3">
      <c r="D356" s="26"/>
      <c r="F356" s="10"/>
      <c r="G356" s="26"/>
      <c r="I356" s="10"/>
      <c r="J356" s="26"/>
      <c r="L356" s="10"/>
      <c r="M356" s="26"/>
      <c r="P356" s="26"/>
    </row>
    <row r="357" spans="4:16" ht="13.5" customHeight="1" x14ac:dyDescent="0.3">
      <c r="D357" s="26"/>
      <c r="F357" s="10"/>
      <c r="G357" s="26"/>
      <c r="I357" s="10"/>
      <c r="J357" s="26"/>
      <c r="L357" s="10"/>
      <c r="M357" s="26"/>
      <c r="P357" s="26"/>
    </row>
    <row r="358" spans="4:16" ht="13.5" customHeight="1" x14ac:dyDescent="0.3">
      <c r="D358" s="26"/>
      <c r="F358" s="10"/>
      <c r="G358" s="26"/>
      <c r="I358" s="10"/>
      <c r="J358" s="26"/>
      <c r="L358" s="10"/>
      <c r="M358" s="26"/>
      <c r="P358" s="26"/>
    </row>
    <row r="359" spans="4:16" ht="13.5" customHeight="1" x14ac:dyDescent="0.3">
      <c r="D359" s="26"/>
      <c r="F359" s="10"/>
      <c r="G359" s="26"/>
      <c r="I359" s="10"/>
      <c r="J359" s="26"/>
      <c r="L359" s="10"/>
      <c r="M359" s="26"/>
      <c r="P359" s="26"/>
    </row>
    <row r="360" spans="4:16" ht="13.5" customHeight="1" x14ac:dyDescent="0.3">
      <c r="D360" s="26"/>
      <c r="F360" s="10"/>
      <c r="G360" s="26"/>
      <c r="I360" s="10"/>
      <c r="J360" s="26"/>
      <c r="L360" s="10"/>
      <c r="M360" s="26"/>
      <c r="P360" s="26"/>
    </row>
    <row r="361" spans="4:16" ht="13.5" customHeight="1" x14ac:dyDescent="0.3">
      <c r="D361" s="26"/>
      <c r="F361" s="10"/>
      <c r="G361" s="26"/>
      <c r="I361" s="10"/>
      <c r="J361" s="26"/>
      <c r="L361" s="10"/>
      <c r="M361" s="26"/>
      <c r="P361" s="26"/>
    </row>
    <row r="362" spans="4:16" ht="13.5" customHeight="1" x14ac:dyDescent="0.3">
      <c r="D362" s="26"/>
      <c r="F362" s="10"/>
      <c r="G362" s="26"/>
      <c r="I362" s="10"/>
      <c r="J362" s="26"/>
      <c r="L362" s="10"/>
      <c r="M362" s="26"/>
      <c r="P362" s="26"/>
    </row>
    <row r="363" spans="4:16" ht="13.5" customHeight="1" x14ac:dyDescent="0.3">
      <c r="D363" s="26"/>
      <c r="F363" s="10"/>
      <c r="G363" s="26"/>
      <c r="I363" s="10"/>
      <c r="J363" s="26"/>
      <c r="L363" s="10"/>
      <c r="M363" s="26"/>
      <c r="P363" s="26"/>
    </row>
    <row r="364" spans="4:16" ht="13.5" customHeight="1" x14ac:dyDescent="0.3">
      <c r="D364" s="26"/>
      <c r="F364" s="10"/>
      <c r="G364" s="26"/>
      <c r="I364" s="10"/>
      <c r="J364" s="26"/>
      <c r="L364" s="10"/>
      <c r="M364" s="26"/>
      <c r="P364" s="26"/>
    </row>
    <row r="365" spans="4:16" ht="13.5" customHeight="1" x14ac:dyDescent="0.3">
      <c r="D365" s="26"/>
      <c r="F365" s="10"/>
      <c r="G365" s="26"/>
      <c r="I365" s="10"/>
      <c r="J365" s="26"/>
      <c r="L365" s="10"/>
      <c r="M365" s="26"/>
      <c r="P365" s="26"/>
    </row>
    <row r="366" spans="4:16" ht="13.5" customHeight="1" x14ac:dyDescent="0.3">
      <c r="D366" s="26"/>
      <c r="F366" s="10"/>
      <c r="G366" s="26"/>
      <c r="I366" s="10"/>
      <c r="J366" s="26"/>
      <c r="L366" s="10"/>
      <c r="M366" s="26"/>
      <c r="P366" s="26"/>
    </row>
    <row r="367" spans="4:16" ht="13.5" customHeight="1" x14ac:dyDescent="0.3">
      <c r="D367" s="26"/>
      <c r="F367" s="10"/>
      <c r="G367" s="26"/>
      <c r="I367" s="10"/>
      <c r="J367" s="26"/>
      <c r="L367" s="10"/>
      <c r="M367" s="26"/>
      <c r="P367" s="26"/>
    </row>
    <row r="368" spans="4:16" ht="13.5" customHeight="1" x14ac:dyDescent="0.3">
      <c r="D368" s="26"/>
      <c r="F368" s="10"/>
      <c r="G368" s="26"/>
      <c r="I368" s="10"/>
      <c r="J368" s="26"/>
      <c r="L368" s="10"/>
      <c r="M368" s="26"/>
      <c r="P368" s="26"/>
    </row>
    <row r="369" spans="4:16" ht="13.5" customHeight="1" x14ac:dyDescent="0.3">
      <c r="D369" s="26"/>
      <c r="F369" s="10"/>
      <c r="G369" s="26"/>
      <c r="I369" s="10"/>
      <c r="J369" s="26"/>
      <c r="L369" s="10"/>
      <c r="M369" s="26"/>
      <c r="P369" s="26"/>
    </row>
    <row r="370" spans="4:16" ht="13.5" customHeight="1" x14ac:dyDescent="0.3">
      <c r="D370" s="26"/>
      <c r="F370" s="10"/>
      <c r="G370" s="26"/>
      <c r="I370" s="10"/>
      <c r="J370" s="26"/>
      <c r="L370" s="10"/>
      <c r="M370" s="26"/>
      <c r="P370" s="26"/>
    </row>
    <row r="371" spans="4:16" ht="13.5" customHeight="1" x14ac:dyDescent="0.3">
      <c r="D371" s="26"/>
      <c r="F371" s="10"/>
      <c r="G371" s="26"/>
      <c r="I371" s="10"/>
      <c r="J371" s="26"/>
      <c r="L371" s="10"/>
      <c r="M371" s="26"/>
      <c r="P371" s="26"/>
    </row>
    <row r="372" spans="4:16" ht="13.5" customHeight="1" x14ac:dyDescent="0.3">
      <c r="D372" s="26"/>
      <c r="F372" s="10"/>
      <c r="G372" s="26"/>
      <c r="I372" s="10"/>
      <c r="J372" s="26"/>
      <c r="L372" s="10"/>
      <c r="M372" s="26"/>
      <c r="P372" s="26"/>
    </row>
    <row r="373" spans="4:16" ht="13.5" customHeight="1" x14ac:dyDescent="0.3">
      <c r="D373" s="26"/>
      <c r="F373" s="10"/>
      <c r="G373" s="26"/>
      <c r="I373" s="10"/>
      <c r="J373" s="26"/>
      <c r="L373" s="10"/>
      <c r="M373" s="26"/>
      <c r="P373" s="26"/>
    </row>
    <row r="374" spans="4:16" ht="13.5" customHeight="1" x14ac:dyDescent="0.3">
      <c r="D374" s="26"/>
      <c r="F374" s="10"/>
      <c r="G374" s="26"/>
      <c r="I374" s="10"/>
      <c r="J374" s="26"/>
      <c r="L374" s="10"/>
      <c r="M374" s="26"/>
      <c r="P374" s="26"/>
    </row>
    <row r="375" spans="4:16" ht="13.5" customHeight="1" x14ac:dyDescent="0.3">
      <c r="D375" s="26"/>
      <c r="F375" s="10"/>
      <c r="G375" s="26"/>
      <c r="I375" s="10"/>
      <c r="J375" s="26"/>
      <c r="L375" s="10"/>
      <c r="M375" s="26"/>
      <c r="P375" s="26"/>
    </row>
    <row r="376" spans="4:16" ht="13.5" customHeight="1" x14ac:dyDescent="0.3">
      <c r="D376" s="26"/>
      <c r="F376" s="10"/>
      <c r="G376" s="26"/>
      <c r="I376" s="10"/>
      <c r="J376" s="26"/>
      <c r="L376" s="10"/>
      <c r="M376" s="26"/>
      <c r="P376" s="26"/>
    </row>
    <row r="377" spans="4:16" ht="13.5" customHeight="1" x14ac:dyDescent="0.3">
      <c r="D377" s="26"/>
      <c r="F377" s="10"/>
      <c r="G377" s="26"/>
      <c r="I377" s="10"/>
      <c r="J377" s="26"/>
      <c r="L377" s="10"/>
      <c r="M377" s="26"/>
      <c r="P377" s="26"/>
    </row>
    <row r="378" spans="4:16" ht="13.5" customHeight="1" x14ac:dyDescent="0.3">
      <c r="D378" s="26"/>
      <c r="F378" s="10"/>
      <c r="G378" s="26"/>
      <c r="I378" s="10"/>
      <c r="J378" s="26"/>
      <c r="L378" s="10"/>
      <c r="M378" s="26"/>
      <c r="P378" s="26"/>
    </row>
    <row r="379" spans="4:16" ht="13.5" customHeight="1" x14ac:dyDescent="0.3">
      <c r="D379" s="26"/>
      <c r="F379" s="10"/>
      <c r="G379" s="26"/>
      <c r="I379" s="10"/>
      <c r="J379" s="26"/>
      <c r="L379" s="10"/>
      <c r="M379" s="26"/>
      <c r="P379" s="26"/>
    </row>
    <row r="380" spans="4:16" ht="13.5" customHeight="1" x14ac:dyDescent="0.3">
      <c r="D380" s="26"/>
      <c r="F380" s="10"/>
      <c r="G380" s="26"/>
      <c r="I380" s="10"/>
      <c r="J380" s="26"/>
      <c r="L380" s="10"/>
      <c r="M380" s="26"/>
      <c r="P380" s="26"/>
    </row>
    <row r="381" spans="4:16" ht="13.5" customHeight="1" x14ac:dyDescent="0.3">
      <c r="D381" s="26"/>
      <c r="F381" s="10"/>
      <c r="G381" s="26"/>
      <c r="I381" s="10"/>
      <c r="J381" s="26"/>
      <c r="L381" s="10"/>
      <c r="M381" s="26"/>
      <c r="P381" s="26"/>
    </row>
    <row r="382" spans="4:16" ht="13.5" customHeight="1" x14ac:dyDescent="0.3">
      <c r="D382" s="26"/>
      <c r="F382" s="10"/>
      <c r="G382" s="26"/>
      <c r="I382" s="10"/>
      <c r="J382" s="26"/>
      <c r="L382" s="10"/>
      <c r="M382" s="26"/>
      <c r="P382" s="26"/>
    </row>
    <row r="383" spans="4:16" ht="13.5" customHeight="1" x14ac:dyDescent="0.3">
      <c r="D383" s="26"/>
      <c r="F383" s="10"/>
      <c r="G383" s="26"/>
      <c r="I383" s="10"/>
      <c r="J383" s="26"/>
      <c r="L383" s="10"/>
      <c r="M383" s="26"/>
      <c r="P383" s="26"/>
    </row>
    <row r="384" spans="4:16" ht="13.5" customHeight="1" x14ac:dyDescent="0.3">
      <c r="D384" s="26"/>
      <c r="F384" s="10"/>
      <c r="G384" s="26"/>
      <c r="I384" s="10"/>
      <c r="J384" s="26"/>
      <c r="L384" s="10"/>
      <c r="M384" s="26"/>
      <c r="P384" s="26"/>
    </row>
    <row r="385" spans="4:16" ht="13.5" customHeight="1" x14ac:dyDescent="0.3">
      <c r="D385" s="26"/>
      <c r="F385" s="10"/>
      <c r="G385" s="26"/>
      <c r="I385" s="10"/>
      <c r="J385" s="26"/>
      <c r="L385" s="10"/>
      <c r="M385" s="26"/>
      <c r="P385" s="26"/>
    </row>
    <row r="386" spans="4:16" ht="13.5" customHeight="1" x14ac:dyDescent="0.3">
      <c r="D386" s="26"/>
      <c r="F386" s="10"/>
      <c r="G386" s="26"/>
      <c r="I386" s="10"/>
      <c r="J386" s="26"/>
      <c r="L386" s="10"/>
      <c r="M386" s="26"/>
      <c r="P386" s="26"/>
    </row>
    <row r="387" spans="4:16" ht="13.5" customHeight="1" x14ac:dyDescent="0.3">
      <c r="D387" s="26"/>
      <c r="F387" s="10"/>
      <c r="G387" s="26"/>
      <c r="I387" s="10"/>
      <c r="J387" s="26"/>
      <c r="L387" s="10"/>
      <c r="M387" s="26"/>
      <c r="P387" s="26"/>
    </row>
    <row r="388" spans="4:16" ht="13.5" customHeight="1" x14ac:dyDescent="0.3">
      <c r="D388" s="26"/>
      <c r="F388" s="10"/>
      <c r="G388" s="26"/>
      <c r="I388" s="10"/>
      <c r="J388" s="26"/>
      <c r="L388" s="10"/>
      <c r="M388" s="26"/>
      <c r="P388" s="26"/>
    </row>
    <row r="389" spans="4:16" ht="13.5" customHeight="1" x14ac:dyDescent="0.3">
      <c r="D389" s="26"/>
      <c r="F389" s="10"/>
      <c r="G389" s="26"/>
      <c r="I389" s="10"/>
      <c r="J389" s="26"/>
      <c r="L389" s="10"/>
      <c r="M389" s="26"/>
      <c r="P389" s="26"/>
    </row>
    <row r="390" spans="4:16" ht="13.5" customHeight="1" x14ac:dyDescent="0.3">
      <c r="D390" s="26"/>
      <c r="F390" s="10"/>
      <c r="G390" s="26"/>
      <c r="I390" s="10"/>
      <c r="J390" s="26"/>
      <c r="L390" s="10"/>
      <c r="M390" s="26"/>
      <c r="P390" s="26"/>
    </row>
    <row r="391" spans="4:16" ht="13.5" customHeight="1" x14ac:dyDescent="0.3">
      <c r="D391" s="26"/>
      <c r="F391" s="10"/>
      <c r="G391" s="26"/>
      <c r="I391" s="10"/>
      <c r="J391" s="26"/>
      <c r="L391" s="10"/>
      <c r="M391" s="26"/>
      <c r="P391" s="26"/>
    </row>
    <row r="392" spans="4:16" ht="13.5" customHeight="1" x14ac:dyDescent="0.3">
      <c r="D392" s="26"/>
      <c r="F392" s="10"/>
      <c r="G392" s="26"/>
      <c r="I392" s="10"/>
      <c r="J392" s="26"/>
      <c r="L392" s="10"/>
      <c r="M392" s="26"/>
      <c r="P392" s="26"/>
    </row>
    <row r="393" spans="4:16" ht="13.5" customHeight="1" x14ac:dyDescent="0.3">
      <c r="D393" s="26"/>
      <c r="F393" s="10"/>
      <c r="G393" s="26"/>
      <c r="I393" s="10"/>
      <c r="J393" s="26"/>
      <c r="L393" s="10"/>
      <c r="M393" s="26"/>
      <c r="P393" s="26"/>
    </row>
    <row r="394" spans="4:16" ht="13.5" customHeight="1" x14ac:dyDescent="0.3">
      <c r="D394" s="26"/>
      <c r="F394" s="10"/>
      <c r="G394" s="26"/>
      <c r="I394" s="10"/>
      <c r="J394" s="26"/>
      <c r="L394" s="10"/>
      <c r="M394" s="26"/>
      <c r="P394" s="26"/>
    </row>
    <row r="395" spans="4:16" ht="13.5" customHeight="1" x14ac:dyDescent="0.3">
      <c r="D395" s="26"/>
      <c r="F395" s="10"/>
      <c r="G395" s="26"/>
      <c r="I395" s="10"/>
      <c r="J395" s="26"/>
      <c r="L395" s="10"/>
      <c r="M395" s="26"/>
      <c r="P395" s="26"/>
    </row>
    <row r="396" spans="4:16" ht="13.5" customHeight="1" x14ac:dyDescent="0.3">
      <c r="D396" s="26"/>
      <c r="F396" s="10"/>
      <c r="G396" s="26"/>
      <c r="I396" s="10"/>
      <c r="J396" s="26"/>
      <c r="L396" s="10"/>
      <c r="M396" s="26"/>
      <c r="P396" s="26"/>
    </row>
    <row r="397" spans="4:16" ht="13.5" customHeight="1" x14ac:dyDescent="0.3">
      <c r="D397" s="26"/>
      <c r="F397" s="10"/>
      <c r="G397" s="26"/>
      <c r="I397" s="10"/>
      <c r="J397" s="26"/>
      <c r="L397" s="10"/>
      <c r="M397" s="26"/>
      <c r="P397" s="26"/>
    </row>
    <row r="398" spans="4:16" ht="13.5" customHeight="1" x14ac:dyDescent="0.3">
      <c r="D398" s="26"/>
      <c r="F398" s="10"/>
      <c r="G398" s="26"/>
      <c r="I398" s="10"/>
      <c r="J398" s="26"/>
      <c r="L398" s="10"/>
      <c r="M398" s="26"/>
      <c r="P398" s="26"/>
    </row>
    <row r="399" spans="4:16" ht="13.5" customHeight="1" x14ac:dyDescent="0.3">
      <c r="D399" s="26"/>
      <c r="F399" s="10"/>
      <c r="G399" s="26"/>
      <c r="I399" s="10"/>
      <c r="J399" s="26"/>
      <c r="L399" s="10"/>
      <c r="M399" s="26"/>
      <c r="P399" s="26"/>
    </row>
    <row r="400" spans="4:16" ht="13.5" customHeight="1" x14ac:dyDescent="0.3">
      <c r="D400" s="26"/>
      <c r="F400" s="10"/>
      <c r="G400" s="26"/>
      <c r="I400" s="10"/>
      <c r="J400" s="26"/>
      <c r="L400" s="10"/>
      <c r="M400" s="26"/>
      <c r="P400" s="26"/>
    </row>
    <row r="401" spans="4:16" ht="13.5" customHeight="1" x14ac:dyDescent="0.3">
      <c r="D401" s="26"/>
      <c r="F401" s="10"/>
      <c r="G401" s="26"/>
      <c r="I401" s="10"/>
      <c r="J401" s="26"/>
      <c r="L401" s="10"/>
      <c r="M401" s="26"/>
      <c r="P401" s="26"/>
    </row>
    <row r="402" spans="4:16" ht="13.5" customHeight="1" x14ac:dyDescent="0.3">
      <c r="D402" s="26"/>
      <c r="F402" s="10"/>
      <c r="G402" s="26"/>
      <c r="I402" s="10"/>
      <c r="J402" s="26"/>
      <c r="L402" s="10"/>
      <c r="M402" s="26"/>
      <c r="P402" s="26"/>
    </row>
    <row r="403" spans="4:16" ht="13.5" customHeight="1" x14ac:dyDescent="0.3">
      <c r="D403" s="26"/>
      <c r="F403" s="10"/>
      <c r="G403" s="26"/>
      <c r="I403" s="10"/>
      <c r="J403" s="26"/>
      <c r="L403" s="10"/>
      <c r="M403" s="26"/>
      <c r="P403" s="26"/>
    </row>
    <row r="404" spans="4:16" ht="13.5" customHeight="1" x14ac:dyDescent="0.3">
      <c r="D404" s="26"/>
      <c r="F404" s="10"/>
      <c r="G404" s="26"/>
      <c r="I404" s="10"/>
      <c r="J404" s="26"/>
      <c r="L404" s="10"/>
      <c r="M404" s="26"/>
      <c r="P404" s="26"/>
    </row>
    <row r="405" spans="4:16" ht="13.5" customHeight="1" x14ac:dyDescent="0.3">
      <c r="D405" s="26"/>
      <c r="F405" s="10"/>
      <c r="G405" s="26"/>
      <c r="I405" s="10"/>
      <c r="J405" s="26"/>
      <c r="L405" s="10"/>
      <c r="M405" s="26"/>
      <c r="P405" s="26"/>
    </row>
    <row r="406" spans="4:16" ht="13.5" customHeight="1" x14ac:dyDescent="0.3">
      <c r="D406" s="26"/>
      <c r="F406" s="10"/>
      <c r="G406" s="26"/>
      <c r="I406" s="10"/>
      <c r="J406" s="26"/>
      <c r="L406" s="10"/>
      <c r="M406" s="26"/>
      <c r="P406" s="26"/>
    </row>
    <row r="407" spans="4:16" ht="13.5" customHeight="1" x14ac:dyDescent="0.3">
      <c r="D407" s="26"/>
      <c r="F407" s="10"/>
      <c r="G407" s="26"/>
      <c r="I407" s="10"/>
      <c r="J407" s="26"/>
      <c r="L407" s="10"/>
      <c r="M407" s="26"/>
      <c r="P407" s="26"/>
    </row>
    <row r="408" spans="4:16" ht="13.5" customHeight="1" x14ac:dyDescent="0.3">
      <c r="D408" s="26"/>
      <c r="F408" s="10"/>
      <c r="G408" s="26"/>
      <c r="I408" s="10"/>
      <c r="J408" s="26"/>
      <c r="L408" s="10"/>
      <c r="M408" s="26"/>
      <c r="P408" s="26"/>
    </row>
    <row r="409" spans="4:16" ht="13.5" customHeight="1" x14ac:dyDescent="0.3">
      <c r="D409" s="26"/>
      <c r="F409" s="10"/>
      <c r="G409" s="26"/>
      <c r="I409" s="10"/>
      <c r="J409" s="26"/>
      <c r="L409" s="10"/>
      <c r="M409" s="26"/>
      <c r="P409" s="26"/>
    </row>
    <row r="410" spans="4:16" ht="13.5" customHeight="1" x14ac:dyDescent="0.3">
      <c r="D410" s="26"/>
      <c r="F410" s="10"/>
      <c r="G410" s="26"/>
      <c r="I410" s="10"/>
      <c r="J410" s="26"/>
      <c r="L410" s="10"/>
      <c r="M410" s="26"/>
      <c r="P410" s="26"/>
    </row>
    <row r="411" spans="4:16" ht="13.5" customHeight="1" x14ac:dyDescent="0.3">
      <c r="D411" s="26"/>
      <c r="F411" s="10"/>
      <c r="G411" s="26"/>
      <c r="I411" s="10"/>
      <c r="J411" s="26"/>
      <c r="L411" s="10"/>
      <c r="M411" s="26"/>
      <c r="P411" s="26"/>
    </row>
    <row r="412" spans="4:16" ht="13.5" customHeight="1" x14ac:dyDescent="0.3">
      <c r="D412" s="26"/>
      <c r="F412" s="10"/>
      <c r="G412" s="26"/>
      <c r="I412" s="10"/>
      <c r="J412" s="26"/>
      <c r="L412" s="10"/>
      <c r="M412" s="26"/>
      <c r="P412" s="26"/>
    </row>
    <row r="413" spans="4:16" ht="13.5" customHeight="1" x14ac:dyDescent="0.3">
      <c r="D413" s="26"/>
      <c r="F413" s="10"/>
      <c r="G413" s="26"/>
      <c r="I413" s="10"/>
      <c r="J413" s="26"/>
      <c r="L413" s="10"/>
      <c r="M413" s="26"/>
      <c r="P413" s="26"/>
    </row>
    <row r="414" spans="4:16" ht="13.5" customHeight="1" x14ac:dyDescent="0.3">
      <c r="D414" s="26"/>
      <c r="F414" s="10"/>
      <c r="G414" s="26"/>
      <c r="I414" s="10"/>
      <c r="J414" s="26"/>
      <c r="L414" s="10"/>
      <c r="M414" s="26"/>
      <c r="P414" s="26"/>
    </row>
    <row r="415" spans="4:16" ht="13.5" customHeight="1" x14ac:dyDescent="0.3">
      <c r="D415" s="26"/>
      <c r="F415" s="10"/>
      <c r="G415" s="26"/>
      <c r="I415" s="10"/>
      <c r="J415" s="26"/>
      <c r="L415" s="10"/>
      <c r="M415" s="26"/>
      <c r="P415" s="26"/>
    </row>
    <row r="416" spans="4:16" ht="13.5" customHeight="1" x14ac:dyDescent="0.3">
      <c r="D416" s="26"/>
      <c r="F416" s="10"/>
      <c r="G416" s="26"/>
      <c r="I416" s="10"/>
      <c r="J416" s="26"/>
      <c r="L416" s="10"/>
      <c r="M416" s="26"/>
      <c r="P416" s="26"/>
    </row>
    <row r="417" spans="4:16" ht="13.5" customHeight="1" x14ac:dyDescent="0.3">
      <c r="D417" s="26"/>
      <c r="F417" s="10"/>
      <c r="G417" s="26"/>
      <c r="I417" s="10"/>
      <c r="J417" s="26"/>
      <c r="L417" s="10"/>
      <c r="M417" s="26"/>
      <c r="P417" s="26"/>
    </row>
    <row r="418" spans="4:16" ht="13.5" customHeight="1" x14ac:dyDescent="0.3">
      <c r="D418" s="26"/>
      <c r="F418" s="10"/>
      <c r="G418" s="26"/>
      <c r="I418" s="10"/>
      <c r="J418" s="26"/>
      <c r="L418" s="10"/>
      <c r="M418" s="26"/>
      <c r="P418" s="26"/>
    </row>
    <row r="419" spans="4:16" ht="13.5" customHeight="1" x14ac:dyDescent="0.3">
      <c r="D419" s="26"/>
      <c r="F419" s="10"/>
      <c r="G419" s="26"/>
      <c r="I419" s="10"/>
      <c r="J419" s="26"/>
      <c r="L419" s="10"/>
      <c r="M419" s="26"/>
      <c r="P419" s="26"/>
    </row>
    <row r="420" spans="4:16" ht="13.5" customHeight="1" x14ac:dyDescent="0.3">
      <c r="D420" s="26"/>
      <c r="F420" s="10"/>
      <c r="G420" s="26"/>
      <c r="I420" s="10"/>
      <c r="J420" s="26"/>
      <c r="L420" s="10"/>
      <c r="M420" s="26"/>
      <c r="P420" s="26"/>
    </row>
    <row r="421" spans="4:16" ht="13.5" customHeight="1" x14ac:dyDescent="0.3">
      <c r="D421" s="26"/>
      <c r="F421" s="10"/>
      <c r="G421" s="26"/>
      <c r="I421" s="10"/>
      <c r="J421" s="26"/>
      <c r="L421" s="10"/>
      <c r="M421" s="26"/>
      <c r="P421" s="26"/>
    </row>
    <row r="422" spans="4:16" ht="13.5" customHeight="1" x14ac:dyDescent="0.3">
      <c r="D422" s="26"/>
      <c r="F422" s="10"/>
      <c r="G422" s="26"/>
      <c r="I422" s="10"/>
      <c r="J422" s="26"/>
      <c r="L422" s="10"/>
      <c r="M422" s="26"/>
      <c r="P422" s="26"/>
    </row>
    <row r="423" spans="4:16" ht="13.5" customHeight="1" x14ac:dyDescent="0.3">
      <c r="D423" s="26"/>
      <c r="F423" s="10"/>
      <c r="G423" s="26"/>
      <c r="I423" s="10"/>
      <c r="J423" s="26"/>
      <c r="L423" s="10"/>
      <c r="M423" s="26"/>
      <c r="P423" s="26"/>
    </row>
    <row r="424" spans="4:16" ht="13.5" customHeight="1" x14ac:dyDescent="0.3">
      <c r="D424" s="26"/>
      <c r="F424" s="10"/>
      <c r="G424" s="26"/>
      <c r="I424" s="10"/>
      <c r="J424" s="26"/>
      <c r="L424" s="10"/>
      <c r="M424" s="26"/>
      <c r="P424" s="26"/>
    </row>
    <row r="425" spans="4:16" ht="13.5" customHeight="1" x14ac:dyDescent="0.3">
      <c r="D425" s="26"/>
      <c r="F425" s="10"/>
      <c r="G425" s="26"/>
      <c r="I425" s="10"/>
      <c r="J425" s="26"/>
      <c r="L425" s="10"/>
      <c r="M425" s="26"/>
      <c r="P425" s="26"/>
    </row>
    <row r="426" spans="4:16" ht="13.5" customHeight="1" x14ac:dyDescent="0.3">
      <c r="D426" s="26"/>
      <c r="F426" s="10"/>
      <c r="G426" s="26"/>
      <c r="I426" s="10"/>
      <c r="J426" s="26"/>
      <c r="L426" s="10"/>
      <c r="M426" s="26"/>
      <c r="P426" s="26"/>
    </row>
    <row r="427" spans="4:16" ht="13.5" customHeight="1" x14ac:dyDescent="0.3">
      <c r="D427" s="26"/>
      <c r="F427" s="10"/>
      <c r="G427" s="26"/>
      <c r="I427" s="10"/>
      <c r="J427" s="26"/>
      <c r="L427" s="10"/>
      <c r="M427" s="26"/>
      <c r="P427" s="26"/>
    </row>
    <row r="428" spans="4:16" ht="13.5" customHeight="1" x14ac:dyDescent="0.3">
      <c r="D428" s="26"/>
      <c r="F428" s="10"/>
      <c r="G428" s="26"/>
      <c r="I428" s="10"/>
      <c r="J428" s="26"/>
      <c r="L428" s="10"/>
      <c r="M428" s="26"/>
      <c r="P428" s="26"/>
    </row>
    <row r="429" spans="4:16" ht="13.5" customHeight="1" x14ac:dyDescent="0.3">
      <c r="D429" s="26"/>
      <c r="F429" s="10"/>
      <c r="G429" s="26"/>
      <c r="I429" s="10"/>
      <c r="J429" s="26"/>
      <c r="L429" s="10"/>
      <c r="M429" s="26"/>
      <c r="P429" s="26"/>
    </row>
    <row r="430" spans="4:16" ht="13.5" customHeight="1" x14ac:dyDescent="0.3">
      <c r="D430" s="26"/>
      <c r="F430" s="10"/>
      <c r="G430" s="26"/>
      <c r="I430" s="10"/>
      <c r="J430" s="26"/>
      <c r="L430" s="10"/>
      <c r="M430" s="26"/>
      <c r="P430" s="26"/>
    </row>
    <row r="431" spans="4:16" ht="13.5" customHeight="1" x14ac:dyDescent="0.3">
      <c r="D431" s="26"/>
      <c r="F431" s="10"/>
      <c r="G431" s="26"/>
      <c r="I431" s="10"/>
      <c r="J431" s="26"/>
      <c r="L431" s="10"/>
      <c r="M431" s="26"/>
      <c r="P431" s="26"/>
    </row>
    <row r="432" spans="4:16" ht="13.5" customHeight="1" x14ac:dyDescent="0.3">
      <c r="D432" s="26"/>
      <c r="F432" s="10"/>
      <c r="G432" s="26"/>
      <c r="I432" s="10"/>
      <c r="J432" s="26"/>
      <c r="L432" s="10"/>
      <c r="M432" s="26"/>
      <c r="P432" s="26"/>
    </row>
    <row r="433" spans="4:16" ht="13.5" customHeight="1" x14ac:dyDescent="0.3">
      <c r="D433" s="26"/>
      <c r="F433" s="10"/>
      <c r="G433" s="26"/>
      <c r="I433" s="10"/>
      <c r="J433" s="26"/>
      <c r="L433" s="10"/>
      <c r="M433" s="26"/>
      <c r="P433" s="26"/>
    </row>
    <row r="434" spans="4:16" ht="13.5" customHeight="1" x14ac:dyDescent="0.3">
      <c r="D434" s="26"/>
      <c r="F434" s="10"/>
      <c r="G434" s="26"/>
      <c r="I434" s="10"/>
      <c r="J434" s="26"/>
      <c r="L434" s="10"/>
      <c r="M434" s="26"/>
      <c r="P434" s="26"/>
    </row>
    <row r="435" spans="4:16" ht="13.5" customHeight="1" x14ac:dyDescent="0.3">
      <c r="D435" s="26"/>
      <c r="F435" s="10"/>
      <c r="G435" s="26"/>
      <c r="I435" s="10"/>
      <c r="J435" s="26"/>
      <c r="L435" s="10"/>
      <c r="M435" s="26"/>
      <c r="P435" s="26"/>
    </row>
    <row r="436" spans="4:16" ht="13.5" customHeight="1" x14ac:dyDescent="0.3">
      <c r="D436" s="26"/>
      <c r="F436" s="10"/>
      <c r="G436" s="26"/>
      <c r="I436" s="10"/>
      <c r="J436" s="26"/>
      <c r="L436" s="10"/>
      <c r="M436" s="26"/>
      <c r="P436" s="26"/>
    </row>
    <row r="437" spans="4:16" ht="13.5" customHeight="1" x14ac:dyDescent="0.3">
      <c r="D437" s="26"/>
      <c r="F437" s="10"/>
      <c r="G437" s="26"/>
      <c r="I437" s="10"/>
      <c r="J437" s="26"/>
      <c r="L437" s="10"/>
      <c r="M437" s="26"/>
      <c r="P437" s="26"/>
    </row>
    <row r="438" spans="4:16" ht="13.5" customHeight="1" x14ac:dyDescent="0.3">
      <c r="D438" s="26"/>
      <c r="F438" s="10"/>
      <c r="G438" s="26"/>
      <c r="I438" s="10"/>
      <c r="J438" s="26"/>
      <c r="L438" s="10"/>
      <c r="M438" s="26"/>
      <c r="P438" s="26"/>
    </row>
    <row r="439" spans="4:16" ht="13.5" customHeight="1" x14ac:dyDescent="0.3">
      <c r="D439" s="26"/>
      <c r="F439" s="10"/>
      <c r="G439" s="26"/>
      <c r="I439" s="10"/>
      <c r="J439" s="26"/>
      <c r="L439" s="10"/>
      <c r="M439" s="26"/>
      <c r="P439" s="26"/>
    </row>
    <row r="440" spans="4:16" ht="13.5" customHeight="1" x14ac:dyDescent="0.3">
      <c r="D440" s="26"/>
      <c r="F440" s="10"/>
      <c r="G440" s="26"/>
      <c r="I440" s="10"/>
      <c r="J440" s="26"/>
      <c r="L440" s="10"/>
      <c r="M440" s="26"/>
      <c r="P440" s="26"/>
    </row>
    <row r="441" spans="4:16" ht="13.5" customHeight="1" x14ac:dyDescent="0.3">
      <c r="D441" s="26"/>
      <c r="F441" s="10"/>
      <c r="G441" s="26"/>
      <c r="I441" s="10"/>
      <c r="J441" s="26"/>
      <c r="L441" s="10"/>
      <c r="M441" s="26"/>
      <c r="P441" s="26"/>
    </row>
    <row r="442" spans="4:16" ht="13.5" customHeight="1" x14ac:dyDescent="0.3">
      <c r="D442" s="26"/>
      <c r="F442" s="10"/>
      <c r="G442" s="26"/>
      <c r="I442" s="10"/>
      <c r="J442" s="26"/>
      <c r="L442" s="10"/>
      <c r="M442" s="26"/>
      <c r="P442" s="26"/>
    </row>
    <row r="443" spans="4:16" ht="13.5" customHeight="1" x14ac:dyDescent="0.3">
      <c r="D443" s="26"/>
      <c r="F443" s="10"/>
      <c r="G443" s="26"/>
      <c r="I443" s="10"/>
      <c r="J443" s="26"/>
      <c r="L443" s="10"/>
      <c r="M443" s="26"/>
      <c r="P443" s="26"/>
    </row>
    <row r="444" spans="4:16" ht="13.5" customHeight="1" x14ac:dyDescent="0.3">
      <c r="D444" s="26"/>
      <c r="F444" s="10"/>
      <c r="G444" s="26"/>
      <c r="I444" s="10"/>
      <c r="J444" s="26"/>
      <c r="L444" s="10"/>
      <c r="M444" s="26"/>
      <c r="P444" s="26"/>
    </row>
    <row r="445" spans="4:16" ht="13.5" customHeight="1" x14ac:dyDescent="0.3">
      <c r="D445" s="26"/>
      <c r="F445" s="10"/>
      <c r="G445" s="26"/>
      <c r="I445" s="10"/>
      <c r="J445" s="26"/>
      <c r="L445" s="10"/>
      <c r="M445" s="26"/>
      <c r="P445" s="26"/>
    </row>
    <row r="446" spans="4:16" ht="13.5" customHeight="1" x14ac:dyDescent="0.3">
      <c r="D446" s="26"/>
      <c r="F446" s="10"/>
      <c r="G446" s="26"/>
      <c r="I446" s="10"/>
      <c r="J446" s="26"/>
      <c r="L446" s="10"/>
      <c r="M446" s="26"/>
      <c r="P446" s="26"/>
    </row>
    <row r="447" spans="4:16" ht="13.5" customHeight="1" x14ac:dyDescent="0.3">
      <c r="D447" s="26"/>
      <c r="F447" s="10"/>
      <c r="G447" s="26"/>
      <c r="I447" s="10"/>
      <c r="J447" s="26"/>
      <c r="L447" s="10"/>
      <c r="M447" s="26"/>
      <c r="P447" s="26"/>
    </row>
    <row r="448" spans="4:16" ht="13.5" customHeight="1" x14ac:dyDescent="0.3">
      <c r="D448" s="26"/>
      <c r="F448" s="10"/>
      <c r="G448" s="26"/>
      <c r="I448" s="10"/>
      <c r="J448" s="26"/>
      <c r="L448" s="10"/>
      <c r="M448" s="26"/>
      <c r="P448" s="26"/>
    </row>
    <row r="449" spans="4:16" ht="13.5" customHeight="1" x14ac:dyDescent="0.3">
      <c r="D449" s="26"/>
      <c r="F449" s="10"/>
      <c r="G449" s="26"/>
      <c r="I449" s="10"/>
      <c r="J449" s="26"/>
      <c r="L449" s="10"/>
      <c r="M449" s="26"/>
      <c r="P449" s="26"/>
    </row>
    <row r="450" spans="4:16" ht="13.5" customHeight="1" x14ac:dyDescent="0.3">
      <c r="D450" s="26"/>
      <c r="F450" s="10"/>
      <c r="G450" s="26"/>
      <c r="I450" s="10"/>
      <c r="J450" s="26"/>
      <c r="L450" s="10"/>
      <c r="M450" s="26"/>
      <c r="P450" s="26"/>
    </row>
    <row r="451" spans="4:16" ht="13.5" customHeight="1" x14ac:dyDescent="0.3">
      <c r="D451" s="26"/>
      <c r="F451" s="10"/>
      <c r="G451" s="26"/>
      <c r="I451" s="10"/>
      <c r="J451" s="26"/>
      <c r="L451" s="10"/>
      <c r="M451" s="26"/>
      <c r="P451" s="26"/>
    </row>
    <row r="452" spans="4:16" ht="13.5" customHeight="1" x14ac:dyDescent="0.3">
      <c r="D452" s="26"/>
      <c r="F452" s="10"/>
      <c r="G452" s="26"/>
      <c r="I452" s="10"/>
      <c r="J452" s="26"/>
      <c r="L452" s="10"/>
      <c r="M452" s="26"/>
      <c r="P452" s="26"/>
    </row>
    <row r="453" spans="4:16" ht="13.5" customHeight="1" x14ac:dyDescent="0.3">
      <c r="D453" s="26"/>
      <c r="F453" s="10"/>
      <c r="G453" s="26"/>
      <c r="I453" s="10"/>
      <c r="J453" s="26"/>
      <c r="L453" s="10"/>
      <c r="M453" s="26"/>
      <c r="P453" s="26"/>
    </row>
    <row r="454" spans="4:16" ht="13.5" customHeight="1" x14ac:dyDescent="0.3">
      <c r="D454" s="26"/>
      <c r="F454" s="10"/>
      <c r="G454" s="26"/>
      <c r="I454" s="10"/>
      <c r="J454" s="26"/>
      <c r="L454" s="10"/>
      <c r="M454" s="26"/>
      <c r="P454" s="26"/>
    </row>
    <row r="455" spans="4:16" ht="13.5" customHeight="1" x14ac:dyDescent="0.3">
      <c r="D455" s="26"/>
      <c r="F455" s="10"/>
      <c r="G455" s="26"/>
      <c r="I455" s="10"/>
      <c r="J455" s="26"/>
      <c r="L455" s="10"/>
      <c r="M455" s="26"/>
      <c r="P455" s="26"/>
    </row>
    <row r="456" spans="4:16" ht="13.5" customHeight="1" x14ac:dyDescent="0.3">
      <c r="D456" s="26"/>
      <c r="F456" s="10"/>
      <c r="G456" s="26"/>
      <c r="I456" s="10"/>
      <c r="J456" s="26"/>
      <c r="L456" s="10"/>
      <c r="M456" s="26"/>
      <c r="P456" s="26"/>
    </row>
    <row r="457" spans="4:16" ht="13.5" customHeight="1" x14ac:dyDescent="0.3">
      <c r="D457" s="26"/>
      <c r="F457" s="10"/>
      <c r="G457" s="26"/>
      <c r="I457" s="10"/>
      <c r="J457" s="26"/>
      <c r="L457" s="10"/>
      <c r="M457" s="26"/>
      <c r="P457" s="26"/>
    </row>
    <row r="458" spans="4:16" ht="13.5" customHeight="1" x14ac:dyDescent="0.3">
      <c r="D458" s="26"/>
      <c r="F458" s="10"/>
      <c r="G458" s="26"/>
      <c r="I458" s="10"/>
      <c r="J458" s="26"/>
      <c r="L458" s="10"/>
      <c r="M458" s="26"/>
      <c r="P458" s="26"/>
    </row>
    <row r="459" spans="4:16" ht="13.5" customHeight="1" x14ac:dyDescent="0.3">
      <c r="D459" s="26"/>
      <c r="F459" s="10"/>
      <c r="G459" s="26"/>
      <c r="I459" s="10"/>
      <c r="J459" s="26"/>
      <c r="L459" s="10"/>
      <c r="M459" s="26"/>
      <c r="P459" s="26"/>
    </row>
    <row r="460" spans="4:16" ht="13.5" customHeight="1" x14ac:dyDescent="0.3">
      <c r="D460" s="26"/>
      <c r="F460" s="10"/>
      <c r="G460" s="26"/>
      <c r="I460" s="10"/>
      <c r="J460" s="26"/>
      <c r="L460" s="10"/>
      <c r="M460" s="26"/>
      <c r="P460" s="26"/>
    </row>
    <row r="461" spans="4:16" ht="13.5" customHeight="1" x14ac:dyDescent="0.3">
      <c r="D461" s="26"/>
      <c r="F461" s="10"/>
      <c r="G461" s="26"/>
      <c r="I461" s="10"/>
      <c r="J461" s="26"/>
      <c r="L461" s="10"/>
      <c r="M461" s="26"/>
      <c r="P461" s="26"/>
    </row>
    <row r="462" spans="4:16" ht="13.5" customHeight="1" x14ac:dyDescent="0.3">
      <c r="D462" s="26"/>
      <c r="F462" s="10"/>
      <c r="G462" s="26"/>
      <c r="I462" s="10"/>
      <c r="J462" s="26"/>
      <c r="L462" s="10"/>
      <c r="M462" s="26"/>
      <c r="P462" s="26"/>
    </row>
    <row r="463" spans="4:16" ht="13.5" customHeight="1" x14ac:dyDescent="0.3">
      <c r="D463" s="26"/>
      <c r="F463" s="10"/>
      <c r="G463" s="26"/>
      <c r="I463" s="10"/>
      <c r="J463" s="26"/>
      <c r="L463" s="10"/>
      <c r="M463" s="26"/>
      <c r="P463" s="26"/>
    </row>
    <row r="464" spans="4:16" ht="13.5" customHeight="1" x14ac:dyDescent="0.3">
      <c r="D464" s="26"/>
      <c r="F464" s="10"/>
      <c r="G464" s="26"/>
      <c r="I464" s="10"/>
      <c r="J464" s="26"/>
      <c r="L464" s="10"/>
      <c r="M464" s="26"/>
      <c r="P464" s="26"/>
    </row>
    <row r="465" spans="4:16" ht="13.5" customHeight="1" x14ac:dyDescent="0.3">
      <c r="D465" s="26"/>
      <c r="F465" s="10"/>
      <c r="G465" s="26"/>
      <c r="I465" s="10"/>
      <c r="J465" s="26"/>
      <c r="L465" s="10"/>
      <c r="M465" s="26"/>
      <c r="P465" s="26"/>
    </row>
    <row r="466" spans="4:16" ht="13.5" customHeight="1" x14ac:dyDescent="0.3">
      <c r="D466" s="26"/>
      <c r="F466" s="10"/>
      <c r="G466" s="26"/>
      <c r="I466" s="10"/>
      <c r="J466" s="26"/>
      <c r="L466" s="10"/>
      <c r="M466" s="26"/>
      <c r="P466" s="26"/>
    </row>
    <row r="467" spans="4:16" ht="13.5" customHeight="1" x14ac:dyDescent="0.3">
      <c r="D467" s="26"/>
      <c r="F467" s="10"/>
      <c r="G467" s="26"/>
      <c r="I467" s="10"/>
      <c r="J467" s="26"/>
      <c r="L467" s="10"/>
      <c r="M467" s="26"/>
      <c r="P467" s="26"/>
    </row>
    <row r="468" spans="4:16" ht="13.5" customHeight="1" x14ac:dyDescent="0.3">
      <c r="D468" s="26"/>
      <c r="F468" s="10"/>
      <c r="G468" s="26"/>
      <c r="I468" s="10"/>
      <c r="J468" s="26"/>
      <c r="L468" s="10"/>
      <c r="M468" s="26"/>
      <c r="P468" s="26"/>
    </row>
    <row r="469" spans="4:16" ht="13.5" customHeight="1" x14ac:dyDescent="0.3">
      <c r="D469" s="26"/>
      <c r="F469" s="10"/>
      <c r="G469" s="26"/>
      <c r="I469" s="10"/>
      <c r="J469" s="26"/>
      <c r="L469" s="10"/>
      <c r="M469" s="26"/>
      <c r="P469" s="26"/>
    </row>
    <row r="470" spans="4:16" ht="13.5" customHeight="1" x14ac:dyDescent="0.3">
      <c r="D470" s="26"/>
      <c r="F470" s="10"/>
      <c r="G470" s="26"/>
      <c r="I470" s="10"/>
      <c r="J470" s="26"/>
      <c r="L470" s="10"/>
      <c r="M470" s="26"/>
      <c r="P470" s="26"/>
    </row>
    <row r="471" spans="4:16" ht="13.5" customHeight="1" x14ac:dyDescent="0.3">
      <c r="D471" s="26"/>
      <c r="F471" s="10"/>
      <c r="G471" s="26"/>
      <c r="I471" s="10"/>
      <c r="J471" s="26"/>
      <c r="L471" s="10"/>
      <c r="M471" s="26"/>
      <c r="P471" s="26"/>
    </row>
    <row r="472" spans="4:16" ht="13.5" customHeight="1" x14ac:dyDescent="0.3">
      <c r="D472" s="26"/>
      <c r="F472" s="10"/>
      <c r="G472" s="26"/>
      <c r="I472" s="10"/>
      <c r="J472" s="26"/>
      <c r="L472" s="10"/>
      <c r="M472" s="26"/>
      <c r="P472" s="26"/>
    </row>
    <row r="473" spans="4:16" ht="13.5" customHeight="1" x14ac:dyDescent="0.3">
      <c r="D473" s="26"/>
      <c r="F473" s="10"/>
      <c r="G473" s="26"/>
      <c r="I473" s="10"/>
      <c r="J473" s="26"/>
      <c r="L473" s="10"/>
      <c r="M473" s="26"/>
      <c r="P473" s="26"/>
    </row>
    <row r="474" spans="4:16" ht="13.5" customHeight="1" x14ac:dyDescent="0.3">
      <c r="D474" s="26"/>
      <c r="F474" s="10"/>
      <c r="G474" s="26"/>
      <c r="I474" s="10"/>
      <c r="J474" s="26"/>
      <c r="L474" s="10"/>
      <c r="M474" s="26"/>
      <c r="P474" s="26"/>
    </row>
    <row r="475" spans="4:16" ht="13.5" customHeight="1" x14ac:dyDescent="0.3">
      <c r="D475" s="26"/>
      <c r="F475" s="10"/>
      <c r="G475" s="26"/>
      <c r="I475" s="10"/>
      <c r="J475" s="26"/>
      <c r="L475" s="10"/>
      <c r="M475" s="26"/>
      <c r="P475" s="26"/>
    </row>
    <row r="476" spans="4:16" ht="13.5" customHeight="1" x14ac:dyDescent="0.3">
      <c r="D476" s="26"/>
      <c r="F476" s="10"/>
      <c r="G476" s="26"/>
      <c r="I476" s="10"/>
      <c r="J476" s="26"/>
      <c r="L476" s="10"/>
      <c r="M476" s="26"/>
      <c r="P476" s="26"/>
    </row>
    <row r="477" spans="4:16" ht="13.5" customHeight="1" x14ac:dyDescent="0.3">
      <c r="D477" s="26"/>
      <c r="F477" s="10"/>
      <c r="G477" s="26"/>
      <c r="I477" s="10"/>
      <c r="J477" s="26"/>
      <c r="L477" s="10"/>
      <c r="M477" s="26"/>
      <c r="P477" s="26"/>
    </row>
    <row r="478" spans="4:16" ht="13.5" customHeight="1" x14ac:dyDescent="0.3">
      <c r="D478" s="26"/>
      <c r="F478" s="10"/>
      <c r="G478" s="26"/>
      <c r="I478" s="10"/>
      <c r="J478" s="26"/>
      <c r="L478" s="10"/>
      <c r="M478" s="26"/>
      <c r="P478" s="26"/>
    </row>
    <row r="479" spans="4:16" ht="13.5" customHeight="1" x14ac:dyDescent="0.3">
      <c r="D479" s="26"/>
      <c r="F479" s="10"/>
      <c r="G479" s="26"/>
      <c r="I479" s="10"/>
      <c r="J479" s="26"/>
      <c r="L479" s="10"/>
      <c r="M479" s="26"/>
      <c r="P479" s="26"/>
    </row>
    <row r="480" spans="4:16" ht="13.5" customHeight="1" x14ac:dyDescent="0.3">
      <c r="D480" s="26"/>
      <c r="F480" s="10"/>
      <c r="G480" s="26"/>
      <c r="I480" s="10"/>
      <c r="J480" s="26"/>
      <c r="L480" s="10"/>
      <c r="M480" s="26"/>
      <c r="P480" s="26"/>
    </row>
    <row r="481" spans="4:16" ht="13.5" customHeight="1" x14ac:dyDescent="0.3">
      <c r="D481" s="26"/>
      <c r="F481" s="10"/>
      <c r="G481" s="26"/>
      <c r="I481" s="10"/>
      <c r="J481" s="26"/>
      <c r="L481" s="10"/>
      <c r="M481" s="26"/>
      <c r="P481" s="26"/>
    </row>
    <row r="482" spans="4:16" ht="13.5" customHeight="1" x14ac:dyDescent="0.3">
      <c r="D482" s="26"/>
      <c r="F482" s="10"/>
      <c r="G482" s="26"/>
      <c r="I482" s="10"/>
      <c r="J482" s="26"/>
      <c r="L482" s="10"/>
      <c r="M482" s="26"/>
      <c r="P482" s="26"/>
    </row>
    <row r="483" spans="4:16" ht="13.5" customHeight="1" x14ac:dyDescent="0.3">
      <c r="D483" s="26"/>
      <c r="F483" s="10"/>
      <c r="G483" s="26"/>
      <c r="I483" s="10"/>
      <c r="J483" s="26"/>
      <c r="L483" s="10"/>
      <c r="M483" s="26"/>
      <c r="P483" s="26"/>
    </row>
    <row r="484" spans="4:16" ht="13.5" customHeight="1" x14ac:dyDescent="0.3">
      <c r="D484" s="26"/>
      <c r="F484" s="10"/>
      <c r="G484" s="26"/>
      <c r="I484" s="10"/>
      <c r="J484" s="26"/>
      <c r="L484" s="10"/>
      <c r="M484" s="26"/>
      <c r="P484" s="26"/>
    </row>
    <row r="485" spans="4:16" ht="13.5" customHeight="1" x14ac:dyDescent="0.3">
      <c r="D485" s="26"/>
      <c r="F485" s="10"/>
      <c r="G485" s="26"/>
      <c r="I485" s="10"/>
      <c r="J485" s="26"/>
      <c r="L485" s="10"/>
      <c r="M485" s="26"/>
      <c r="P485" s="26"/>
    </row>
    <row r="486" spans="4:16" ht="13.5" customHeight="1" x14ac:dyDescent="0.3">
      <c r="D486" s="26"/>
      <c r="F486" s="10"/>
      <c r="G486" s="26"/>
      <c r="I486" s="10"/>
      <c r="J486" s="26"/>
      <c r="L486" s="10"/>
      <c r="M486" s="26"/>
      <c r="P486" s="26"/>
    </row>
    <row r="487" spans="4:16" ht="13.5" customHeight="1" x14ac:dyDescent="0.3">
      <c r="D487" s="26"/>
      <c r="F487" s="10"/>
      <c r="G487" s="26"/>
      <c r="I487" s="10"/>
      <c r="J487" s="26"/>
      <c r="L487" s="10"/>
      <c r="M487" s="26"/>
      <c r="P487" s="26"/>
    </row>
    <row r="488" spans="4:16" ht="13.5" customHeight="1" x14ac:dyDescent="0.3">
      <c r="D488" s="26"/>
      <c r="F488" s="10"/>
      <c r="G488" s="26"/>
      <c r="I488" s="10"/>
      <c r="J488" s="26"/>
      <c r="L488" s="10"/>
      <c r="M488" s="26"/>
      <c r="P488" s="26"/>
    </row>
    <row r="489" spans="4:16" ht="13.5" customHeight="1" x14ac:dyDescent="0.3">
      <c r="D489" s="26"/>
      <c r="F489" s="10"/>
      <c r="G489" s="26"/>
      <c r="I489" s="10"/>
      <c r="J489" s="26"/>
      <c r="L489" s="10"/>
      <c r="M489" s="26"/>
      <c r="P489" s="26"/>
    </row>
    <row r="490" spans="4:16" ht="13.5" customHeight="1" x14ac:dyDescent="0.3">
      <c r="D490" s="26"/>
      <c r="F490" s="10"/>
      <c r="G490" s="26"/>
      <c r="I490" s="10"/>
      <c r="J490" s="26"/>
      <c r="L490" s="10"/>
      <c r="M490" s="26"/>
      <c r="P490" s="26"/>
    </row>
    <row r="491" spans="4:16" ht="13.5" customHeight="1" x14ac:dyDescent="0.3">
      <c r="D491" s="26"/>
      <c r="F491" s="10"/>
      <c r="G491" s="26"/>
      <c r="I491" s="10"/>
      <c r="J491" s="26"/>
      <c r="L491" s="10"/>
      <c r="M491" s="26"/>
      <c r="P491" s="26"/>
    </row>
    <row r="492" spans="4:16" ht="13.5" customHeight="1" x14ac:dyDescent="0.3">
      <c r="D492" s="26"/>
      <c r="F492" s="10"/>
      <c r="G492" s="26"/>
      <c r="I492" s="10"/>
      <c r="J492" s="26"/>
      <c r="L492" s="10"/>
      <c r="M492" s="26"/>
      <c r="P492" s="26"/>
    </row>
    <row r="493" spans="4:16" ht="13.5" customHeight="1" x14ac:dyDescent="0.3">
      <c r="D493" s="26"/>
      <c r="F493" s="10"/>
      <c r="G493" s="26"/>
      <c r="I493" s="10"/>
      <c r="J493" s="26"/>
      <c r="L493" s="10"/>
      <c r="M493" s="26"/>
      <c r="P493" s="26"/>
    </row>
    <row r="494" spans="4:16" ht="13.5" customHeight="1" x14ac:dyDescent="0.3">
      <c r="D494" s="26"/>
      <c r="F494" s="10"/>
      <c r="G494" s="26"/>
      <c r="I494" s="10"/>
      <c r="J494" s="26"/>
      <c r="L494" s="10"/>
      <c r="M494" s="26"/>
      <c r="P494" s="26"/>
    </row>
    <row r="495" spans="4:16" ht="13.5" customHeight="1" x14ac:dyDescent="0.3">
      <c r="D495" s="26"/>
      <c r="F495" s="10"/>
      <c r="G495" s="26"/>
      <c r="I495" s="10"/>
      <c r="J495" s="26"/>
      <c r="L495" s="10"/>
      <c r="M495" s="26"/>
      <c r="P495" s="26"/>
    </row>
    <row r="496" spans="4:16" ht="13.5" customHeight="1" x14ac:dyDescent="0.3">
      <c r="D496" s="26"/>
      <c r="F496" s="10"/>
      <c r="G496" s="26"/>
      <c r="I496" s="10"/>
      <c r="J496" s="26"/>
      <c r="L496" s="10"/>
      <c r="M496" s="26"/>
      <c r="P496" s="26"/>
    </row>
    <row r="497" spans="4:16" ht="13.5" customHeight="1" x14ac:dyDescent="0.3">
      <c r="D497" s="26"/>
      <c r="F497" s="10"/>
      <c r="G497" s="26"/>
      <c r="I497" s="10"/>
      <c r="J497" s="26"/>
      <c r="L497" s="10"/>
      <c r="M497" s="26"/>
      <c r="P497" s="26"/>
    </row>
    <row r="498" spans="4:16" ht="13.5" customHeight="1" x14ac:dyDescent="0.3">
      <c r="D498" s="26"/>
      <c r="F498" s="10"/>
      <c r="G498" s="26"/>
      <c r="I498" s="10"/>
      <c r="J498" s="26"/>
      <c r="L498" s="10"/>
      <c r="M498" s="26"/>
      <c r="P498" s="26"/>
    </row>
    <row r="499" spans="4:16" ht="13.5" customHeight="1" x14ac:dyDescent="0.3">
      <c r="D499" s="26"/>
      <c r="F499" s="10"/>
      <c r="G499" s="26"/>
      <c r="I499" s="10"/>
      <c r="J499" s="26"/>
      <c r="L499" s="10"/>
      <c r="M499" s="26"/>
      <c r="P499" s="26"/>
    </row>
    <row r="500" spans="4:16" ht="13.5" customHeight="1" x14ac:dyDescent="0.3">
      <c r="D500" s="26"/>
      <c r="F500" s="10"/>
      <c r="G500" s="26"/>
      <c r="I500" s="10"/>
      <c r="J500" s="26"/>
      <c r="L500" s="10"/>
      <c r="M500" s="26"/>
      <c r="P500" s="26"/>
    </row>
    <row r="501" spans="4:16" ht="13.5" customHeight="1" x14ac:dyDescent="0.3">
      <c r="D501" s="26"/>
      <c r="F501" s="10"/>
      <c r="G501" s="26"/>
      <c r="I501" s="10"/>
      <c r="J501" s="26"/>
      <c r="L501" s="10"/>
      <c r="M501" s="26"/>
      <c r="P501" s="26"/>
    </row>
    <row r="502" spans="4:16" ht="13.5" customHeight="1" x14ac:dyDescent="0.3">
      <c r="D502" s="26"/>
      <c r="F502" s="10"/>
      <c r="G502" s="26"/>
      <c r="I502" s="10"/>
      <c r="J502" s="26"/>
      <c r="L502" s="10"/>
      <c r="M502" s="26"/>
      <c r="P502" s="26"/>
    </row>
    <row r="503" spans="4:16" ht="13.5" customHeight="1" x14ac:dyDescent="0.3">
      <c r="D503" s="26"/>
      <c r="F503" s="10"/>
      <c r="G503" s="26"/>
      <c r="I503" s="10"/>
      <c r="J503" s="26"/>
      <c r="L503" s="10"/>
      <c r="M503" s="26"/>
      <c r="P503" s="26"/>
    </row>
    <row r="504" spans="4:16" ht="13.5" customHeight="1" x14ac:dyDescent="0.3">
      <c r="D504" s="26"/>
      <c r="F504" s="10"/>
      <c r="G504" s="26"/>
      <c r="I504" s="10"/>
      <c r="J504" s="26"/>
      <c r="L504" s="10"/>
      <c r="M504" s="26"/>
      <c r="P504" s="26"/>
    </row>
    <row r="505" spans="4:16" ht="13.5" customHeight="1" x14ac:dyDescent="0.3">
      <c r="D505" s="26"/>
      <c r="F505" s="10"/>
      <c r="G505" s="26"/>
      <c r="I505" s="10"/>
      <c r="J505" s="26"/>
      <c r="L505" s="10"/>
      <c r="M505" s="26"/>
      <c r="P505" s="26"/>
    </row>
    <row r="506" spans="4:16" ht="13.5" customHeight="1" x14ac:dyDescent="0.3">
      <c r="D506" s="26"/>
      <c r="F506" s="10"/>
      <c r="G506" s="26"/>
      <c r="I506" s="10"/>
      <c r="J506" s="26"/>
      <c r="L506" s="10"/>
      <c r="M506" s="26"/>
      <c r="P506" s="26"/>
    </row>
    <row r="507" spans="4:16" ht="13.5" customHeight="1" x14ac:dyDescent="0.3">
      <c r="D507" s="26"/>
      <c r="F507" s="10"/>
      <c r="G507" s="26"/>
      <c r="I507" s="10"/>
      <c r="J507" s="26"/>
      <c r="L507" s="10"/>
      <c r="M507" s="26"/>
      <c r="P507" s="26"/>
    </row>
    <row r="508" spans="4:16" ht="13.5" customHeight="1" x14ac:dyDescent="0.3">
      <c r="D508" s="26"/>
      <c r="F508" s="10"/>
      <c r="G508" s="26"/>
      <c r="I508" s="10"/>
      <c r="J508" s="26"/>
      <c r="L508" s="10"/>
      <c r="M508" s="26"/>
      <c r="P508" s="26"/>
    </row>
    <row r="509" spans="4:16" ht="13.5" customHeight="1" x14ac:dyDescent="0.3">
      <c r="D509" s="26"/>
      <c r="F509" s="10"/>
      <c r="G509" s="26"/>
      <c r="I509" s="10"/>
      <c r="J509" s="26"/>
      <c r="L509" s="10"/>
      <c r="M509" s="26"/>
      <c r="P509" s="26"/>
    </row>
    <row r="510" spans="4:16" ht="13.5" customHeight="1" x14ac:dyDescent="0.3">
      <c r="D510" s="26"/>
      <c r="F510" s="10"/>
      <c r="G510" s="26"/>
      <c r="I510" s="10"/>
      <c r="J510" s="26"/>
      <c r="L510" s="10"/>
      <c r="M510" s="26"/>
      <c r="P510" s="26"/>
    </row>
    <row r="511" spans="4:16" ht="13.5" customHeight="1" x14ac:dyDescent="0.3">
      <c r="D511" s="26"/>
      <c r="F511" s="10"/>
      <c r="G511" s="26"/>
      <c r="I511" s="10"/>
      <c r="J511" s="26"/>
      <c r="L511" s="10"/>
      <c r="M511" s="26"/>
      <c r="P511" s="26"/>
    </row>
    <row r="512" spans="4:16" ht="13.5" customHeight="1" x14ac:dyDescent="0.3">
      <c r="D512" s="26"/>
      <c r="F512" s="10"/>
      <c r="G512" s="26"/>
      <c r="I512" s="10"/>
      <c r="J512" s="26"/>
      <c r="L512" s="10"/>
      <c r="M512" s="26"/>
      <c r="P512" s="26"/>
    </row>
    <row r="513" spans="4:16" ht="13.5" customHeight="1" x14ac:dyDescent="0.3">
      <c r="D513" s="26"/>
      <c r="F513" s="10"/>
      <c r="G513" s="26"/>
      <c r="I513" s="10"/>
      <c r="J513" s="26"/>
      <c r="L513" s="10"/>
      <c r="M513" s="26"/>
      <c r="P513" s="26"/>
    </row>
    <row r="514" spans="4:16" ht="13.5" customHeight="1" x14ac:dyDescent="0.3">
      <c r="D514" s="26"/>
      <c r="F514" s="10"/>
      <c r="G514" s="26"/>
      <c r="I514" s="10"/>
      <c r="J514" s="26"/>
      <c r="L514" s="10"/>
      <c r="M514" s="26"/>
      <c r="P514" s="26"/>
    </row>
    <row r="515" spans="4:16" ht="13.5" customHeight="1" x14ac:dyDescent="0.3">
      <c r="D515" s="26"/>
      <c r="F515" s="10"/>
      <c r="G515" s="26"/>
      <c r="I515" s="10"/>
      <c r="J515" s="26"/>
      <c r="L515" s="10"/>
      <c r="M515" s="26"/>
      <c r="P515" s="26"/>
    </row>
    <row r="516" spans="4:16" ht="13.5" customHeight="1" x14ac:dyDescent="0.3">
      <c r="D516" s="26"/>
      <c r="F516" s="10"/>
      <c r="G516" s="26"/>
      <c r="I516" s="10"/>
      <c r="J516" s="26"/>
      <c r="L516" s="10"/>
      <c r="M516" s="26"/>
      <c r="P516" s="26"/>
    </row>
    <row r="517" spans="4:16" ht="13.5" customHeight="1" x14ac:dyDescent="0.3">
      <c r="D517" s="26"/>
      <c r="F517" s="10"/>
      <c r="G517" s="26"/>
      <c r="I517" s="10"/>
      <c r="J517" s="26"/>
      <c r="L517" s="10"/>
      <c r="M517" s="26"/>
      <c r="P517" s="26"/>
    </row>
    <row r="518" spans="4:16" ht="13.5" customHeight="1" x14ac:dyDescent="0.3">
      <c r="D518" s="26"/>
      <c r="F518" s="10"/>
      <c r="G518" s="26"/>
      <c r="I518" s="10"/>
      <c r="J518" s="26"/>
      <c r="L518" s="10"/>
      <c r="M518" s="26"/>
      <c r="P518" s="26"/>
    </row>
    <row r="519" spans="4:16" ht="13.5" customHeight="1" x14ac:dyDescent="0.3">
      <c r="D519" s="26"/>
      <c r="F519" s="10"/>
      <c r="G519" s="26"/>
      <c r="I519" s="10"/>
      <c r="J519" s="26"/>
      <c r="L519" s="10"/>
      <c r="M519" s="26"/>
      <c r="P519" s="26"/>
    </row>
    <row r="520" spans="4:16" ht="13.5" customHeight="1" x14ac:dyDescent="0.3">
      <c r="D520" s="26"/>
      <c r="F520" s="10"/>
      <c r="G520" s="26"/>
      <c r="I520" s="10"/>
      <c r="J520" s="26"/>
      <c r="L520" s="10"/>
      <c r="M520" s="26"/>
      <c r="P520" s="26"/>
    </row>
    <row r="521" spans="4:16" ht="13.5" customHeight="1" x14ac:dyDescent="0.3">
      <c r="D521" s="26"/>
      <c r="F521" s="10"/>
      <c r="G521" s="26"/>
      <c r="I521" s="10"/>
      <c r="J521" s="26"/>
      <c r="L521" s="10"/>
      <c r="M521" s="26"/>
      <c r="P521" s="26"/>
    </row>
    <row r="522" spans="4:16" ht="13.5" customHeight="1" x14ac:dyDescent="0.3">
      <c r="D522" s="26"/>
      <c r="F522" s="10"/>
      <c r="G522" s="26"/>
      <c r="I522" s="10"/>
      <c r="J522" s="26"/>
      <c r="L522" s="10"/>
      <c r="M522" s="26"/>
      <c r="P522" s="26"/>
    </row>
    <row r="523" spans="4:16" ht="13.5" customHeight="1" x14ac:dyDescent="0.3">
      <c r="D523" s="26"/>
      <c r="F523" s="10"/>
      <c r="G523" s="26"/>
      <c r="I523" s="10"/>
      <c r="J523" s="26"/>
      <c r="L523" s="10"/>
      <c r="M523" s="26"/>
      <c r="P523" s="26"/>
    </row>
    <row r="524" spans="4:16" ht="13.5" customHeight="1" x14ac:dyDescent="0.3">
      <c r="D524" s="26"/>
      <c r="F524" s="10"/>
      <c r="G524" s="26"/>
      <c r="I524" s="10"/>
      <c r="J524" s="26"/>
      <c r="L524" s="10"/>
      <c r="M524" s="26"/>
      <c r="P524" s="26"/>
    </row>
    <row r="525" spans="4:16" ht="13.5" customHeight="1" x14ac:dyDescent="0.3">
      <c r="D525" s="26"/>
      <c r="F525" s="10"/>
      <c r="G525" s="26"/>
      <c r="I525" s="10"/>
      <c r="J525" s="26"/>
      <c r="L525" s="10"/>
      <c r="M525" s="26"/>
      <c r="P525" s="26"/>
    </row>
    <row r="526" spans="4:16" ht="13.5" customHeight="1" x14ac:dyDescent="0.3">
      <c r="D526" s="26"/>
      <c r="F526" s="10"/>
      <c r="G526" s="26"/>
      <c r="I526" s="10"/>
      <c r="J526" s="26"/>
      <c r="L526" s="10"/>
      <c r="M526" s="26"/>
      <c r="P526" s="26"/>
    </row>
    <row r="527" spans="4:16" ht="13.5" customHeight="1" x14ac:dyDescent="0.3">
      <c r="D527" s="26"/>
      <c r="F527" s="10"/>
      <c r="G527" s="26"/>
      <c r="I527" s="10"/>
      <c r="J527" s="26"/>
      <c r="L527" s="10"/>
      <c r="M527" s="26"/>
      <c r="P527" s="26"/>
    </row>
    <row r="528" spans="4:16" ht="13.5" customHeight="1" x14ac:dyDescent="0.3">
      <c r="D528" s="26"/>
      <c r="F528" s="10"/>
      <c r="G528" s="26"/>
      <c r="I528" s="10"/>
      <c r="J528" s="26"/>
      <c r="L528" s="10"/>
      <c r="M528" s="26"/>
      <c r="P528" s="26"/>
    </row>
    <row r="529" spans="4:16" ht="13.5" customHeight="1" x14ac:dyDescent="0.3">
      <c r="D529" s="26"/>
      <c r="F529" s="10"/>
      <c r="G529" s="26"/>
      <c r="I529" s="10"/>
      <c r="J529" s="26"/>
      <c r="L529" s="10"/>
      <c r="M529" s="26"/>
      <c r="P529" s="26"/>
    </row>
    <row r="530" spans="4:16" ht="13.5" customHeight="1" x14ac:dyDescent="0.3">
      <c r="D530" s="26"/>
      <c r="F530" s="10"/>
      <c r="G530" s="26"/>
      <c r="I530" s="10"/>
      <c r="J530" s="26"/>
      <c r="L530" s="10"/>
      <c r="M530" s="26"/>
      <c r="P530" s="26"/>
    </row>
    <row r="531" spans="4:16" ht="13.5" customHeight="1" x14ac:dyDescent="0.3">
      <c r="D531" s="26"/>
      <c r="F531" s="10"/>
      <c r="G531" s="26"/>
      <c r="I531" s="10"/>
      <c r="J531" s="26"/>
      <c r="L531" s="10"/>
      <c r="M531" s="26"/>
      <c r="P531" s="26"/>
    </row>
    <row r="532" spans="4:16" ht="13.5" customHeight="1" x14ac:dyDescent="0.3">
      <c r="D532" s="26"/>
      <c r="F532" s="10"/>
      <c r="G532" s="26"/>
      <c r="I532" s="10"/>
      <c r="J532" s="26"/>
      <c r="L532" s="10"/>
      <c r="M532" s="26"/>
      <c r="P532" s="26"/>
    </row>
    <row r="533" spans="4:16" ht="13.5" customHeight="1" x14ac:dyDescent="0.3">
      <c r="D533" s="26"/>
      <c r="F533" s="10"/>
      <c r="G533" s="26"/>
      <c r="I533" s="10"/>
      <c r="J533" s="26"/>
      <c r="L533" s="10"/>
      <c r="M533" s="26"/>
      <c r="P533" s="26"/>
    </row>
    <row r="534" spans="4:16" ht="13.5" customHeight="1" x14ac:dyDescent="0.3">
      <c r="D534" s="26"/>
      <c r="F534" s="10"/>
      <c r="G534" s="26"/>
      <c r="I534" s="10"/>
      <c r="J534" s="26"/>
      <c r="L534" s="10"/>
      <c r="M534" s="26"/>
      <c r="P534" s="26"/>
    </row>
    <row r="535" spans="4:16" ht="13.5" customHeight="1" x14ac:dyDescent="0.3">
      <c r="D535" s="26"/>
      <c r="F535" s="10"/>
      <c r="G535" s="26"/>
      <c r="I535" s="10"/>
      <c r="J535" s="26"/>
      <c r="L535" s="10"/>
      <c r="M535" s="26"/>
      <c r="P535" s="26"/>
    </row>
    <row r="536" spans="4:16" ht="13.5" customHeight="1" x14ac:dyDescent="0.3">
      <c r="D536" s="26"/>
      <c r="F536" s="10"/>
      <c r="G536" s="26"/>
      <c r="I536" s="10"/>
      <c r="J536" s="26"/>
      <c r="L536" s="10"/>
      <c r="M536" s="26"/>
      <c r="P536" s="26"/>
    </row>
    <row r="537" spans="4:16" ht="13.5" customHeight="1" x14ac:dyDescent="0.3">
      <c r="D537" s="26"/>
      <c r="F537" s="10"/>
      <c r="G537" s="26"/>
      <c r="I537" s="10"/>
      <c r="J537" s="26"/>
      <c r="L537" s="10"/>
      <c r="M537" s="26"/>
      <c r="P537" s="26"/>
    </row>
    <row r="538" spans="4:16" ht="13.5" customHeight="1" x14ac:dyDescent="0.3">
      <c r="D538" s="26"/>
      <c r="F538" s="10"/>
      <c r="G538" s="26"/>
      <c r="I538" s="10"/>
      <c r="J538" s="26"/>
      <c r="L538" s="10"/>
      <c r="M538" s="26"/>
      <c r="P538" s="26"/>
    </row>
    <row r="539" spans="4:16" ht="13.5" customHeight="1" x14ac:dyDescent="0.3">
      <c r="D539" s="26"/>
      <c r="F539" s="10"/>
      <c r="G539" s="26"/>
      <c r="I539" s="10"/>
      <c r="J539" s="26"/>
      <c r="L539" s="10"/>
      <c r="M539" s="26"/>
      <c r="P539" s="26"/>
    </row>
    <row r="540" spans="4:16" ht="13.5" customHeight="1" x14ac:dyDescent="0.3">
      <c r="D540" s="26"/>
      <c r="F540" s="10"/>
      <c r="G540" s="26"/>
      <c r="I540" s="10"/>
      <c r="J540" s="26"/>
      <c r="L540" s="10"/>
      <c r="M540" s="26"/>
      <c r="P540" s="26"/>
    </row>
    <row r="541" spans="4:16" ht="13.5" customHeight="1" x14ac:dyDescent="0.3">
      <c r="D541" s="26"/>
      <c r="F541" s="10"/>
      <c r="G541" s="26"/>
      <c r="I541" s="10"/>
      <c r="J541" s="26"/>
      <c r="L541" s="10"/>
      <c r="M541" s="26"/>
      <c r="P541" s="26"/>
    </row>
    <row r="542" spans="4:16" ht="13.5" customHeight="1" x14ac:dyDescent="0.3">
      <c r="D542" s="26"/>
      <c r="F542" s="10"/>
      <c r="G542" s="26"/>
      <c r="I542" s="10"/>
      <c r="J542" s="26"/>
      <c r="L542" s="10"/>
      <c r="M542" s="26"/>
      <c r="P542" s="26"/>
    </row>
    <row r="543" spans="4:16" ht="13.5" customHeight="1" x14ac:dyDescent="0.3">
      <c r="D543" s="26"/>
      <c r="F543" s="10"/>
      <c r="G543" s="26"/>
      <c r="I543" s="10"/>
      <c r="J543" s="26"/>
      <c r="L543" s="10"/>
      <c r="M543" s="26"/>
      <c r="P543" s="26"/>
    </row>
    <row r="544" spans="4:16" ht="13.5" customHeight="1" x14ac:dyDescent="0.3">
      <c r="D544" s="26"/>
      <c r="F544" s="10"/>
      <c r="G544" s="26"/>
      <c r="I544" s="10"/>
      <c r="J544" s="26"/>
      <c r="L544" s="10"/>
      <c r="M544" s="26"/>
      <c r="P544" s="26"/>
    </row>
    <row r="545" spans="4:16" ht="13.5" customHeight="1" x14ac:dyDescent="0.3">
      <c r="D545" s="26"/>
      <c r="F545" s="10"/>
      <c r="G545" s="26"/>
      <c r="I545" s="10"/>
      <c r="J545" s="26"/>
      <c r="L545" s="10"/>
      <c r="M545" s="26"/>
      <c r="P545" s="26"/>
    </row>
    <row r="546" spans="4:16" ht="13.5" customHeight="1" x14ac:dyDescent="0.3">
      <c r="D546" s="26"/>
      <c r="F546" s="10"/>
      <c r="G546" s="26"/>
      <c r="I546" s="10"/>
      <c r="J546" s="26"/>
      <c r="L546" s="10"/>
      <c r="M546" s="26"/>
      <c r="P546" s="26"/>
    </row>
    <row r="547" spans="4:16" ht="13.5" customHeight="1" x14ac:dyDescent="0.3">
      <c r="D547" s="26"/>
      <c r="F547" s="10"/>
      <c r="G547" s="26"/>
      <c r="I547" s="10"/>
      <c r="J547" s="26"/>
      <c r="L547" s="10"/>
      <c r="M547" s="26"/>
      <c r="P547" s="26"/>
    </row>
    <row r="548" spans="4:16" ht="13.5" customHeight="1" x14ac:dyDescent="0.3">
      <c r="D548" s="26"/>
      <c r="F548" s="10"/>
      <c r="G548" s="26"/>
      <c r="I548" s="10"/>
      <c r="J548" s="26"/>
      <c r="L548" s="10"/>
      <c r="M548" s="26"/>
      <c r="P548" s="26"/>
    </row>
    <row r="549" spans="4:16" ht="13.5" customHeight="1" x14ac:dyDescent="0.3">
      <c r="D549" s="26"/>
      <c r="F549" s="10"/>
      <c r="G549" s="26"/>
      <c r="I549" s="10"/>
      <c r="J549" s="26"/>
      <c r="L549" s="10"/>
      <c r="M549" s="26"/>
      <c r="P549" s="26"/>
    </row>
    <row r="550" spans="4:16" ht="13.5" customHeight="1" x14ac:dyDescent="0.3">
      <c r="D550" s="26"/>
      <c r="F550" s="10"/>
      <c r="G550" s="26"/>
      <c r="I550" s="10"/>
      <c r="J550" s="26"/>
      <c r="L550" s="10"/>
      <c r="M550" s="26"/>
      <c r="P550" s="26"/>
    </row>
    <row r="551" spans="4:16" ht="13.5" customHeight="1" x14ac:dyDescent="0.3">
      <c r="D551" s="26"/>
      <c r="F551" s="10"/>
      <c r="G551" s="26"/>
      <c r="I551" s="10"/>
      <c r="J551" s="26"/>
      <c r="L551" s="10"/>
      <c r="M551" s="26"/>
      <c r="P551" s="26"/>
    </row>
    <row r="552" spans="4:16" ht="13.5" customHeight="1" x14ac:dyDescent="0.3">
      <c r="D552" s="26"/>
      <c r="F552" s="10"/>
      <c r="G552" s="26"/>
      <c r="I552" s="10"/>
      <c r="J552" s="26"/>
      <c r="L552" s="10"/>
      <c r="M552" s="26"/>
      <c r="P552" s="26"/>
    </row>
    <row r="553" spans="4:16" ht="13.5" customHeight="1" x14ac:dyDescent="0.3">
      <c r="D553" s="26"/>
      <c r="F553" s="10"/>
      <c r="G553" s="26"/>
      <c r="I553" s="10"/>
      <c r="J553" s="26"/>
      <c r="L553" s="10"/>
      <c r="M553" s="26"/>
      <c r="P553" s="26"/>
    </row>
    <row r="554" spans="4:16" ht="13.5" customHeight="1" x14ac:dyDescent="0.3">
      <c r="D554" s="26"/>
      <c r="F554" s="10"/>
      <c r="G554" s="26"/>
      <c r="I554" s="10"/>
      <c r="J554" s="26"/>
      <c r="L554" s="10"/>
      <c r="M554" s="26"/>
      <c r="P554" s="26"/>
    </row>
    <row r="555" spans="4:16" ht="13.5" customHeight="1" x14ac:dyDescent="0.3">
      <c r="D555" s="26"/>
      <c r="F555" s="10"/>
      <c r="G555" s="26"/>
      <c r="I555" s="10"/>
      <c r="J555" s="26"/>
      <c r="L555" s="10"/>
      <c r="M555" s="26"/>
      <c r="P555" s="26"/>
    </row>
    <row r="556" spans="4:16" ht="13.5" customHeight="1" x14ac:dyDescent="0.3">
      <c r="D556" s="26"/>
      <c r="F556" s="10"/>
      <c r="G556" s="26"/>
      <c r="I556" s="10"/>
      <c r="J556" s="26"/>
      <c r="L556" s="10"/>
      <c r="M556" s="26"/>
      <c r="P556" s="26"/>
    </row>
    <row r="557" spans="4:16" ht="13.5" customHeight="1" x14ac:dyDescent="0.3">
      <c r="D557" s="26"/>
      <c r="F557" s="10"/>
      <c r="G557" s="26"/>
      <c r="I557" s="10"/>
      <c r="J557" s="26"/>
      <c r="L557" s="10"/>
      <c r="M557" s="26"/>
      <c r="P557" s="26"/>
    </row>
    <row r="558" spans="4:16" ht="13.5" customHeight="1" x14ac:dyDescent="0.3">
      <c r="D558" s="26"/>
      <c r="F558" s="10"/>
      <c r="G558" s="26"/>
      <c r="I558" s="10"/>
      <c r="J558" s="26"/>
      <c r="L558" s="10"/>
      <c r="M558" s="26"/>
      <c r="P558" s="26"/>
    </row>
    <row r="559" spans="4:16" ht="13.5" customHeight="1" x14ac:dyDescent="0.3">
      <c r="D559" s="26"/>
      <c r="F559" s="10"/>
      <c r="G559" s="26"/>
      <c r="I559" s="10"/>
      <c r="J559" s="26"/>
      <c r="L559" s="10"/>
      <c r="M559" s="26"/>
      <c r="P559" s="26"/>
    </row>
    <row r="560" spans="4:16" ht="13.5" customHeight="1" x14ac:dyDescent="0.3">
      <c r="D560" s="26"/>
      <c r="F560" s="10"/>
      <c r="G560" s="26"/>
      <c r="I560" s="10"/>
      <c r="J560" s="26"/>
      <c r="L560" s="10"/>
      <c r="M560" s="26"/>
      <c r="P560" s="26"/>
    </row>
    <row r="561" spans="4:16" ht="13.5" customHeight="1" x14ac:dyDescent="0.3">
      <c r="D561" s="26"/>
      <c r="F561" s="10"/>
      <c r="G561" s="26"/>
      <c r="I561" s="10"/>
      <c r="J561" s="26"/>
      <c r="L561" s="10"/>
      <c r="M561" s="26"/>
      <c r="P561" s="26"/>
    </row>
    <row r="562" spans="4:16" ht="13.5" customHeight="1" x14ac:dyDescent="0.3">
      <c r="D562" s="26"/>
      <c r="F562" s="10"/>
      <c r="G562" s="26"/>
      <c r="I562" s="10"/>
      <c r="J562" s="26"/>
      <c r="L562" s="10"/>
      <c r="M562" s="26"/>
      <c r="P562" s="26"/>
    </row>
    <row r="563" spans="4:16" ht="13.5" customHeight="1" x14ac:dyDescent="0.3">
      <c r="D563" s="26"/>
      <c r="F563" s="10"/>
      <c r="G563" s="26"/>
      <c r="I563" s="10"/>
      <c r="J563" s="26"/>
      <c r="L563" s="10"/>
      <c r="M563" s="26"/>
      <c r="P563" s="26"/>
    </row>
    <row r="564" spans="4:16" ht="13.5" customHeight="1" x14ac:dyDescent="0.3">
      <c r="D564" s="26"/>
      <c r="F564" s="10"/>
      <c r="G564" s="26"/>
      <c r="I564" s="10"/>
      <c r="J564" s="26"/>
      <c r="L564" s="10"/>
      <c r="M564" s="26"/>
      <c r="P564" s="26"/>
    </row>
    <row r="565" spans="4:16" ht="13.5" customHeight="1" x14ac:dyDescent="0.3">
      <c r="D565" s="26"/>
      <c r="F565" s="10"/>
      <c r="G565" s="26"/>
      <c r="I565" s="10"/>
      <c r="J565" s="26"/>
      <c r="L565" s="10"/>
      <c r="M565" s="26"/>
      <c r="P565" s="26"/>
    </row>
    <row r="566" spans="4:16" ht="13.5" customHeight="1" x14ac:dyDescent="0.3">
      <c r="D566" s="26"/>
      <c r="F566" s="10"/>
      <c r="G566" s="26"/>
      <c r="I566" s="10"/>
      <c r="J566" s="26"/>
      <c r="L566" s="10"/>
      <c r="M566" s="26"/>
      <c r="P566" s="26"/>
    </row>
    <row r="567" spans="4:16" ht="13.5" customHeight="1" x14ac:dyDescent="0.3">
      <c r="D567" s="26"/>
      <c r="F567" s="10"/>
      <c r="G567" s="26"/>
      <c r="I567" s="10"/>
      <c r="J567" s="26"/>
      <c r="L567" s="10"/>
      <c r="M567" s="26"/>
      <c r="P567" s="26"/>
    </row>
    <row r="568" spans="4:16" ht="13.5" customHeight="1" x14ac:dyDescent="0.3">
      <c r="D568" s="26"/>
      <c r="F568" s="10"/>
      <c r="G568" s="26"/>
      <c r="I568" s="10"/>
      <c r="J568" s="26"/>
      <c r="L568" s="10"/>
      <c r="M568" s="26"/>
      <c r="P568" s="26"/>
    </row>
    <row r="569" spans="4:16" ht="13.5" customHeight="1" x14ac:dyDescent="0.3">
      <c r="D569" s="26"/>
      <c r="F569" s="10"/>
      <c r="G569" s="26"/>
      <c r="I569" s="10"/>
      <c r="J569" s="26"/>
      <c r="L569" s="10"/>
      <c r="M569" s="26"/>
      <c r="P569" s="26"/>
    </row>
    <row r="570" spans="4:16" ht="13.5" customHeight="1" x14ac:dyDescent="0.3">
      <c r="D570" s="26"/>
      <c r="F570" s="10"/>
      <c r="G570" s="26"/>
      <c r="I570" s="10"/>
      <c r="J570" s="26"/>
      <c r="L570" s="10"/>
      <c r="M570" s="26"/>
      <c r="P570" s="26"/>
    </row>
    <row r="571" spans="4:16" ht="13.5" customHeight="1" x14ac:dyDescent="0.3">
      <c r="D571" s="26"/>
      <c r="F571" s="10"/>
      <c r="G571" s="26"/>
      <c r="I571" s="10"/>
      <c r="J571" s="26"/>
      <c r="L571" s="10"/>
      <c r="M571" s="26"/>
      <c r="P571" s="26"/>
    </row>
    <row r="572" spans="4:16" ht="13.5" customHeight="1" x14ac:dyDescent="0.3">
      <c r="D572" s="26"/>
      <c r="F572" s="10"/>
      <c r="G572" s="26"/>
      <c r="I572" s="10"/>
      <c r="J572" s="26"/>
      <c r="L572" s="10"/>
      <c r="M572" s="26"/>
      <c r="P572" s="26"/>
    </row>
    <row r="573" spans="4:16" ht="13.5" customHeight="1" x14ac:dyDescent="0.3">
      <c r="D573" s="26"/>
      <c r="F573" s="10"/>
      <c r="G573" s="26"/>
      <c r="I573" s="10"/>
      <c r="J573" s="26"/>
      <c r="L573" s="10"/>
      <c r="M573" s="26"/>
      <c r="P573" s="26"/>
    </row>
    <row r="574" spans="4:16" ht="13.5" customHeight="1" x14ac:dyDescent="0.3">
      <c r="D574" s="26"/>
      <c r="F574" s="10"/>
      <c r="G574" s="26"/>
      <c r="I574" s="10"/>
      <c r="J574" s="26"/>
      <c r="L574" s="10"/>
      <c r="M574" s="26"/>
      <c r="P574" s="26"/>
    </row>
    <row r="575" spans="4:16" ht="13.5" customHeight="1" x14ac:dyDescent="0.3">
      <c r="D575" s="26"/>
      <c r="F575" s="10"/>
      <c r="G575" s="26"/>
      <c r="I575" s="10"/>
      <c r="J575" s="26"/>
      <c r="L575" s="10"/>
      <c r="M575" s="26"/>
      <c r="P575" s="26"/>
    </row>
    <row r="576" spans="4:16" ht="13.5" customHeight="1" x14ac:dyDescent="0.3">
      <c r="D576" s="26"/>
      <c r="F576" s="10"/>
      <c r="G576" s="26"/>
      <c r="I576" s="10"/>
      <c r="J576" s="26"/>
      <c r="L576" s="10"/>
      <c r="M576" s="26"/>
      <c r="P576" s="26"/>
    </row>
    <row r="577" spans="4:16" ht="13.5" customHeight="1" x14ac:dyDescent="0.3">
      <c r="D577" s="26"/>
      <c r="F577" s="10"/>
      <c r="G577" s="26"/>
      <c r="I577" s="10"/>
      <c r="J577" s="26"/>
      <c r="L577" s="10"/>
      <c r="M577" s="26"/>
      <c r="P577" s="26"/>
    </row>
    <row r="578" spans="4:16" ht="13.5" customHeight="1" x14ac:dyDescent="0.3">
      <c r="D578" s="26"/>
      <c r="F578" s="10"/>
      <c r="G578" s="26"/>
      <c r="I578" s="10"/>
      <c r="J578" s="26"/>
      <c r="L578" s="10"/>
      <c r="M578" s="26"/>
      <c r="P578" s="26"/>
    </row>
    <row r="579" spans="4:16" ht="13.5" customHeight="1" x14ac:dyDescent="0.3">
      <c r="D579" s="26"/>
      <c r="F579" s="10"/>
      <c r="G579" s="26"/>
      <c r="I579" s="10"/>
      <c r="J579" s="26"/>
      <c r="L579" s="10"/>
      <c r="M579" s="26"/>
      <c r="P579" s="26"/>
    </row>
    <row r="580" spans="4:16" ht="13.5" customHeight="1" x14ac:dyDescent="0.3">
      <c r="D580" s="26"/>
      <c r="F580" s="10"/>
      <c r="G580" s="26"/>
      <c r="I580" s="10"/>
      <c r="J580" s="26"/>
      <c r="L580" s="10"/>
      <c r="M580" s="26"/>
      <c r="P580" s="26"/>
    </row>
    <row r="581" spans="4:16" ht="13.5" customHeight="1" x14ac:dyDescent="0.3">
      <c r="D581" s="26"/>
      <c r="F581" s="10"/>
      <c r="G581" s="26"/>
      <c r="I581" s="10"/>
      <c r="J581" s="26"/>
      <c r="L581" s="10"/>
      <c r="M581" s="26"/>
      <c r="P581" s="26"/>
    </row>
    <row r="582" spans="4:16" ht="13.5" customHeight="1" x14ac:dyDescent="0.3">
      <c r="D582" s="26"/>
      <c r="F582" s="10"/>
      <c r="G582" s="26"/>
      <c r="I582" s="10"/>
      <c r="J582" s="26"/>
      <c r="L582" s="10"/>
      <c r="M582" s="26"/>
      <c r="P582" s="26"/>
    </row>
    <row r="583" spans="4:16" ht="13.5" customHeight="1" x14ac:dyDescent="0.3">
      <c r="D583" s="26"/>
      <c r="F583" s="10"/>
      <c r="G583" s="26"/>
      <c r="I583" s="10"/>
      <c r="J583" s="26"/>
      <c r="L583" s="10"/>
      <c r="M583" s="26"/>
      <c r="P583" s="26"/>
    </row>
    <row r="584" spans="4:16" ht="13.5" customHeight="1" x14ac:dyDescent="0.3">
      <c r="D584" s="26"/>
      <c r="F584" s="10"/>
      <c r="G584" s="26"/>
      <c r="I584" s="10"/>
      <c r="J584" s="26"/>
      <c r="L584" s="10"/>
      <c r="M584" s="26"/>
      <c r="P584" s="26"/>
    </row>
    <row r="585" spans="4:16" ht="13.5" customHeight="1" x14ac:dyDescent="0.3">
      <c r="D585" s="26"/>
      <c r="F585" s="10"/>
      <c r="G585" s="26"/>
      <c r="I585" s="10"/>
      <c r="J585" s="26"/>
      <c r="L585" s="10"/>
      <c r="M585" s="26"/>
      <c r="P585" s="26"/>
    </row>
    <row r="586" spans="4:16" ht="13.5" customHeight="1" x14ac:dyDescent="0.3">
      <c r="D586" s="26"/>
      <c r="F586" s="10"/>
      <c r="G586" s="26"/>
      <c r="I586" s="10"/>
      <c r="J586" s="26"/>
      <c r="L586" s="10"/>
      <c r="M586" s="26"/>
      <c r="P586" s="26"/>
    </row>
    <row r="587" spans="4:16" ht="13.5" customHeight="1" x14ac:dyDescent="0.3">
      <c r="D587" s="26"/>
      <c r="F587" s="10"/>
      <c r="G587" s="26"/>
      <c r="I587" s="10"/>
      <c r="J587" s="26"/>
      <c r="L587" s="10"/>
      <c r="M587" s="26"/>
      <c r="P587" s="26"/>
    </row>
    <row r="588" spans="4:16" ht="13.5" customHeight="1" x14ac:dyDescent="0.3">
      <c r="D588" s="26"/>
      <c r="F588" s="10"/>
      <c r="G588" s="26"/>
      <c r="I588" s="10"/>
      <c r="J588" s="26"/>
      <c r="L588" s="10"/>
      <c r="M588" s="26"/>
      <c r="P588" s="26"/>
    </row>
    <row r="589" spans="4:16" ht="13.5" customHeight="1" x14ac:dyDescent="0.3">
      <c r="D589" s="26"/>
      <c r="F589" s="10"/>
      <c r="G589" s="26"/>
      <c r="I589" s="10"/>
      <c r="J589" s="26"/>
      <c r="L589" s="10"/>
      <c r="M589" s="26"/>
      <c r="P589" s="26"/>
    </row>
    <row r="590" spans="4:16" ht="13.5" customHeight="1" x14ac:dyDescent="0.3">
      <c r="D590" s="26"/>
      <c r="F590" s="10"/>
      <c r="G590" s="26"/>
      <c r="I590" s="10"/>
      <c r="J590" s="26"/>
      <c r="L590" s="10"/>
      <c r="M590" s="26"/>
      <c r="P590" s="26"/>
    </row>
    <row r="591" spans="4:16" ht="13.5" customHeight="1" x14ac:dyDescent="0.3">
      <c r="D591" s="26"/>
      <c r="F591" s="10"/>
      <c r="G591" s="26"/>
      <c r="I591" s="10"/>
      <c r="J591" s="26"/>
      <c r="L591" s="10"/>
      <c r="M591" s="26"/>
      <c r="P591" s="26"/>
    </row>
    <row r="592" spans="4:16" ht="13.5" customHeight="1" x14ac:dyDescent="0.3">
      <c r="D592" s="26"/>
      <c r="F592" s="10"/>
      <c r="G592" s="26"/>
      <c r="I592" s="10"/>
      <c r="J592" s="26"/>
      <c r="L592" s="10"/>
      <c r="M592" s="26"/>
      <c r="P592" s="26"/>
    </row>
    <row r="593" spans="4:16" ht="13.5" customHeight="1" x14ac:dyDescent="0.3">
      <c r="D593" s="26"/>
      <c r="F593" s="10"/>
      <c r="G593" s="26"/>
      <c r="I593" s="10"/>
      <c r="J593" s="26"/>
      <c r="L593" s="10"/>
      <c r="M593" s="26"/>
      <c r="P593" s="26"/>
    </row>
    <row r="594" spans="4:16" ht="13.5" customHeight="1" x14ac:dyDescent="0.3">
      <c r="D594" s="26"/>
      <c r="F594" s="10"/>
      <c r="G594" s="26"/>
      <c r="I594" s="10"/>
      <c r="J594" s="26"/>
      <c r="L594" s="10"/>
      <c r="M594" s="26"/>
      <c r="P594" s="26"/>
    </row>
    <row r="595" spans="4:16" ht="13.5" customHeight="1" x14ac:dyDescent="0.3">
      <c r="D595" s="26"/>
      <c r="F595" s="10"/>
      <c r="G595" s="26"/>
      <c r="I595" s="10"/>
      <c r="J595" s="26"/>
      <c r="L595" s="10"/>
      <c r="M595" s="26"/>
      <c r="P595" s="26"/>
    </row>
    <row r="596" spans="4:16" ht="13.5" customHeight="1" x14ac:dyDescent="0.3">
      <c r="D596" s="26"/>
      <c r="F596" s="10"/>
      <c r="G596" s="26"/>
      <c r="I596" s="10"/>
      <c r="J596" s="26"/>
      <c r="L596" s="10"/>
      <c r="M596" s="26"/>
      <c r="P596" s="26"/>
    </row>
    <row r="597" spans="4:16" ht="13.5" customHeight="1" x14ac:dyDescent="0.3">
      <c r="D597" s="26"/>
      <c r="F597" s="10"/>
      <c r="G597" s="26"/>
      <c r="I597" s="10"/>
      <c r="J597" s="26"/>
      <c r="L597" s="10"/>
      <c r="M597" s="26"/>
      <c r="P597" s="26"/>
    </row>
    <row r="598" spans="4:16" ht="13.5" customHeight="1" x14ac:dyDescent="0.3">
      <c r="D598" s="26"/>
      <c r="F598" s="10"/>
      <c r="G598" s="26"/>
      <c r="I598" s="10"/>
      <c r="J598" s="26"/>
      <c r="L598" s="10"/>
      <c r="M598" s="26"/>
      <c r="P598" s="26"/>
    </row>
    <row r="599" spans="4:16" ht="13.5" customHeight="1" x14ac:dyDescent="0.3">
      <c r="D599" s="26"/>
      <c r="F599" s="10"/>
      <c r="G599" s="26"/>
      <c r="I599" s="10"/>
      <c r="J599" s="26"/>
      <c r="L599" s="10"/>
      <c r="M599" s="26"/>
      <c r="P599" s="26"/>
    </row>
    <row r="600" spans="4:16" ht="13.5" customHeight="1" x14ac:dyDescent="0.3">
      <c r="D600" s="26"/>
      <c r="F600" s="10"/>
      <c r="G600" s="26"/>
      <c r="I600" s="10"/>
      <c r="J600" s="26"/>
      <c r="L600" s="10"/>
      <c r="M600" s="26"/>
      <c r="P600" s="26"/>
    </row>
    <row r="601" spans="4:16" ht="13.5" customHeight="1" x14ac:dyDescent="0.3">
      <c r="D601" s="26"/>
      <c r="F601" s="10"/>
      <c r="G601" s="26"/>
      <c r="I601" s="10"/>
      <c r="J601" s="26"/>
      <c r="L601" s="10"/>
      <c r="M601" s="26"/>
      <c r="P601" s="26"/>
    </row>
    <row r="602" spans="4:16" ht="13.5" customHeight="1" x14ac:dyDescent="0.3">
      <c r="D602" s="26"/>
      <c r="F602" s="10"/>
      <c r="G602" s="26"/>
      <c r="I602" s="10"/>
      <c r="J602" s="26"/>
      <c r="L602" s="10"/>
      <c r="M602" s="26"/>
      <c r="P602" s="26"/>
    </row>
    <row r="603" spans="4:16" ht="13.5" customHeight="1" x14ac:dyDescent="0.3">
      <c r="D603" s="26"/>
      <c r="F603" s="10"/>
      <c r="G603" s="26"/>
      <c r="I603" s="10"/>
      <c r="J603" s="26"/>
      <c r="L603" s="10"/>
      <c r="M603" s="26"/>
      <c r="P603" s="26"/>
    </row>
    <row r="604" spans="4:16" ht="13.5" customHeight="1" x14ac:dyDescent="0.3">
      <c r="D604" s="26"/>
      <c r="F604" s="10"/>
      <c r="G604" s="26"/>
      <c r="I604" s="10"/>
      <c r="J604" s="26"/>
      <c r="L604" s="10"/>
      <c r="M604" s="26"/>
      <c r="P604" s="26"/>
    </row>
    <row r="605" spans="4:16" ht="13.5" customHeight="1" x14ac:dyDescent="0.3">
      <c r="D605" s="26"/>
      <c r="F605" s="10"/>
      <c r="G605" s="26"/>
      <c r="I605" s="10"/>
      <c r="J605" s="26"/>
      <c r="L605" s="10"/>
      <c r="M605" s="26"/>
      <c r="P605" s="26"/>
    </row>
    <row r="606" spans="4:16" ht="13.5" customHeight="1" x14ac:dyDescent="0.3">
      <c r="D606" s="26"/>
      <c r="F606" s="10"/>
      <c r="G606" s="26"/>
      <c r="I606" s="10"/>
      <c r="J606" s="26"/>
      <c r="L606" s="10"/>
      <c r="M606" s="26"/>
      <c r="P606" s="26"/>
    </row>
    <row r="607" spans="4:16" ht="13.5" customHeight="1" x14ac:dyDescent="0.3">
      <c r="D607" s="26"/>
      <c r="F607" s="10"/>
      <c r="G607" s="26"/>
      <c r="I607" s="10"/>
      <c r="J607" s="26"/>
      <c r="L607" s="10"/>
      <c r="M607" s="26"/>
      <c r="P607" s="26"/>
    </row>
    <row r="608" spans="4:16" ht="13.5" customHeight="1" x14ac:dyDescent="0.3">
      <c r="D608" s="26"/>
      <c r="F608" s="10"/>
      <c r="G608" s="26"/>
      <c r="I608" s="10"/>
      <c r="J608" s="26"/>
      <c r="L608" s="10"/>
      <c r="M608" s="26"/>
      <c r="P608" s="26"/>
    </row>
    <row r="609" spans="4:16" ht="13.5" customHeight="1" x14ac:dyDescent="0.3">
      <c r="D609" s="26"/>
      <c r="F609" s="10"/>
      <c r="G609" s="26"/>
      <c r="I609" s="10"/>
      <c r="J609" s="26"/>
      <c r="L609" s="10"/>
      <c r="M609" s="26"/>
      <c r="P609" s="26"/>
    </row>
    <row r="610" spans="4:16" ht="13.5" customHeight="1" x14ac:dyDescent="0.3">
      <c r="D610" s="26"/>
      <c r="F610" s="10"/>
      <c r="G610" s="26"/>
      <c r="I610" s="10"/>
      <c r="J610" s="26"/>
      <c r="L610" s="10"/>
      <c r="M610" s="26"/>
      <c r="P610" s="26"/>
    </row>
    <row r="611" spans="4:16" ht="13.5" customHeight="1" x14ac:dyDescent="0.3">
      <c r="D611" s="26"/>
      <c r="F611" s="10"/>
      <c r="G611" s="26"/>
      <c r="I611" s="10"/>
      <c r="J611" s="26"/>
      <c r="L611" s="10"/>
      <c r="M611" s="26"/>
      <c r="P611" s="26"/>
    </row>
    <row r="612" spans="4:16" ht="13.5" customHeight="1" x14ac:dyDescent="0.3">
      <c r="D612" s="26"/>
      <c r="F612" s="10"/>
      <c r="G612" s="26"/>
      <c r="I612" s="10"/>
      <c r="J612" s="26"/>
      <c r="L612" s="10"/>
      <c r="M612" s="26"/>
      <c r="P612" s="26"/>
    </row>
    <row r="613" spans="4:16" ht="13.5" customHeight="1" x14ac:dyDescent="0.3">
      <c r="D613" s="26"/>
      <c r="F613" s="10"/>
      <c r="G613" s="26"/>
      <c r="I613" s="10"/>
      <c r="J613" s="26"/>
      <c r="L613" s="10"/>
      <c r="M613" s="26"/>
      <c r="P613" s="26"/>
    </row>
    <row r="614" spans="4:16" ht="13.5" customHeight="1" x14ac:dyDescent="0.3">
      <c r="D614" s="26"/>
      <c r="F614" s="10"/>
      <c r="G614" s="26"/>
      <c r="I614" s="10"/>
      <c r="J614" s="26"/>
      <c r="L614" s="10"/>
      <c r="M614" s="26"/>
      <c r="P614" s="26"/>
    </row>
    <row r="615" spans="4:16" ht="13.5" customHeight="1" x14ac:dyDescent="0.3">
      <c r="D615" s="26"/>
      <c r="F615" s="10"/>
      <c r="G615" s="26"/>
      <c r="I615" s="10"/>
      <c r="J615" s="26"/>
      <c r="L615" s="10"/>
      <c r="M615" s="26"/>
      <c r="P615" s="26"/>
    </row>
    <row r="616" spans="4:16" ht="13.5" customHeight="1" x14ac:dyDescent="0.3">
      <c r="D616" s="26"/>
      <c r="F616" s="10"/>
      <c r="G616" s="26"/>
      <c r="I616" s="10"/>
      <c r="J616" s="26"/>
      <c r="L616" s="10"/>
      <c r="M616" s="26"/>
      <c r="P616" s="26"/>
    </row>
    <row r="617" spans="4:16" ht="13.5" customHeight="1" x14ac:dyDescent="0.3">
      <c r="D617" s="26"/>
      <c r="F617" s="10"/>
      <c r="G617" s="26"/>
      <c r="I617" s="10"/>
      <c r="J617" s="26"/>
      <c r="L617" s="10"/>
      <c r="M617" s="26"/>
      <c r="P617" s="26"/>
    </row>
    <row r="618" spans="4:16" ht="13.5" customHeight="1" x14ac:dyDescent="0.3">
      <c r="D618" s="26"/>
      <c r="F618" s="10"/>
      <c r="G618" s="26"/>
      <c r="I618" s="10"/>
      <c r="J618" s="26"/>
      <c r="L618" s="10"/>
      <c r="M618" s="26"/>
      <c r="P618" s="26"/>
    </row>
    <row r="619" spans="4:16" ht="13.5" customHeight="1" x14ac:dyDescent="0.3">
      <c r="D619" s="26"/>
      <c r="F619" s="10"/>
      <c r="G619" s="26"/>
      <c r="I619" s="10"/>
      <c r="J619" s="26"/>
      <c r="L619" s="10"/>
      <c r="M619" s="26"/>
      <c r="P619" s="26"/>
    </row>
    <row r="620" spans="4:16" ht="13.5" customHeight="1" x14ac:dyDescent="0.3">
      <c r="D620" s="26"/>
      <c r="F620" s="10"/>
      <c r="G620" s="26"/>
      <c r="I620" s="10"/>
      <c r="J620" s="26"/>
      <c r="L620" s="10"/>
      <c r="M620" s="26"/>
      <c r="P620" s="26"/>
    </row>
    <row r="621" spans="4:16" ht="13.5" customHeight="1" x14ac:dyDescent="0.3">
      <c r="D621" s="26"/>
      <c r="F621" s="10"/>
      <c r="G621" s="26"/>
      <c r="I621" s="10"/>
      <c r="J621" s="26"/>
      <c r="L621" s="10"/>
      <c r="M621" s="26"/>
      <c r="P621" s="26"/>
    </row>
    <row r="622" spans="4:16" ht="13.5" customHeight="1" x14ac:dyDescent="0.3">
      <c r="D622" s="26"/>
      <c r="F622" s="10"/>
      <c r="G622" s="26"/>
      <c r="I622" s="10"/>
      <c r="J622" s="26"/>
      <c r="L622" s="10"/>
      <c r="M622" s="26"/>
      <c r="P622" s="26"/>
    </row>
    <row r="623" spans="4:16" ht="13.5" customHeight="1" x14ac:dyDescent="0.3">
      <c r="D623" s="26"/>
      <c r="F623" s="10"/>
      <c r="G623" s="26"/>
      <c r="I623" s="10"/>
      <c r="J623" s="26"/>
      <c r="L623" s="10"/>
      <c r="M623" s="26"/>
      <c r="P623" s="26"/>
    </row>
    <row r="624" spans="4:16" ht="13.5" customHeight="1" x14ac:dyDescent="0.3">
      <c r="D624" s="26"/>
      <c r="F624" s="10"/>
      <c r="G624" s="26"/>
      <c r="I624" s="10"/>
      <c r="J624" s="26"/>
      <c r="L624" s="10"/>
      <c r="M624" s="26"/>
      <c r="P624" s="26"/>
    </row>
    <row r="625" spans="4:16" ht="13.5" customHeight="1" x14ac:dyDescent="0.3">
      <c r="D625" s="26"/>
      <c r="F625" s="10"/>
      <c r="G625" s="26"/>
      <c r="I625" s="10"/>
      <c r="J625" s="26"/>
      <c r="L625" s="10"/>
      <c r="M625" s="26"/>
      <c r="P625" s="26"/>
    </row>
    <row r="626" spans="4:16" ht="13.5" customHeight="1" x14ac:dyDescent="0.3">
      <c r="D626" s="26"/>
      <c r="F626" s="10"/>
      <c r="G626" s="26"/>
      <c r="I626" s="10"/>
      <c r="J626" s="26"/>
      <c r="L626" s="10"/>
      <c r="M626" s="26"/>
      <c r="P626" s="26"/>
    </row>
    <row r="627" spans="4:16" ht="13.5" customHeight="1" x14ac:dyDescent="0.3">
      <c r="D627" s="26"/>
      <c r="F627" s="10"/>
      <c r="G627" s="26"/>
      <c r="I627" s="10"/>
      <c r="J627" s="26"/>
      <c r="L627" s="10"/>
      <c r="M627" s="26"/>
      <c r="P627" s="26"/>
    </row>
    <row r="628" spans="4:16" ht="13.5" customHeight="1" x14ac:dyDescent="0.3">
      <c r="D628" s="26"/>
      <c r="F628" s="10"/>
      <c r="G628" s="26"/>
      <c r="I628" s="10"/>
      <c r="J628" s="26"/>
      <c r="L628" s="10"/>
      <c r="M628" s="26"/>
      <c r="P628" s="26"/>
    </row>
    <row r="629" spans="4:16" ht="13.5" customHeight="1" x14ac:dyDescent="0.3">
      <c r="D629" s="26"/>
      <c r="F629" s="10"/>
      <c r="G629" s="26"/>
      <c r="I629" s="10"/>
      <c r="J629" s="26"/>
      <c r="L629" s="10"/>
      <c r="M629" s="26"/>
      <c r="P629" s="26"/>
    </row>
    <row r="630" spans="4:16" ht="13.5" customHeight="1" x14ac:dyDescent="0.3">
      <c r="D630" s="26"/>
      <c r="F630" s="10"/>
      <c r="G630" s="26"/>
      <c r="I630" s="10"/>
      <c r="J630" s="26"/>
      <c r="L630" s="10"/>
      <c r="M630" s="26"/>
      <c r="P630" s="26"/>
    </row>
    <row r="631" spans="4:16" ht="13.5" customHeight="1" x14ac:dyDescent="0.3">
      <c r="D631" s="26"/>
      <c r="F631" s="10"/>
      <c r="G631" s="26"/>
      <c r="I631" s="10"/>
      <c r="J631" s="26"/>
      <c r="L631" s="10"/>
      <c r="M631" s="26"/>
      <c r="P631" s="26"/>
    </row>
    <row r="632" spans="4:16" ht="13.5" customHeight="1" x14ac:dyDescent="0.3">
      <c r="D632" s="26"/>
      <c r="F632" s="10"/>
      <c r="G632" s="26"/>
      <c r="I632" s="10"/>
      <c r="J632" s="26"/>
      <c r="L632" s="10"/>
      <c r="M632" s="26"/>
      <c r="P632" s="26"/>
    </row>
    <row r="633" spans="4:16" ht="13.5" customHeight="1" x14ac:dyDescent="0.3">
      <c r="D633" s="26"/>
      <c r="F633" s="10"/>
      <c r="G633" s="26"/>
      <c r="I633" s="10"/>
      <c r="J633" s="26"/>
      <c r="L633" s="10"/>
      <c r="M633" s="26"/>
      <c r="P633" s="26"/>
    </row>
    <row r="634" spans="4:16" ht="13.5" customHeight="1" x14ac:dyDescent="0.3">
      <c r="D634" s="26"/>
      <c r="F634" s="10"/>
      <c r="G634" s="26"/>
      <c r="I634" s="10"/>
      <c r="J634" s="26"/>
      <c r="L634" s="10"/>
      <c r="M634" s="26"/>
      <c r="P634" s="26"/>
    </row>
    <row r="635" spans="4:16" ht="13.5" customHeight="1" x14ac:dyDescent="0.3">
      <c r="D635" s="26"/>
      <c r="F635" s="10"/>
      <c r="G635" s="26"/>
      <c r="I635" s="10"/>
      <c r="J635" s="26"/>
      <c r="L635" s="10"/>
      <c r="M635" s="26"/>
      <c r="P635" s="26"/>
    </row>
    <row r="636" spans="4:16" ht="13.5" customHeight="1" x14ac:dyDescent="0.3">
      <c r="D636" s="26"/>
      <c r="F636" s="10"/>
      <c r="G636" s="26"/>
      <c r="I636" s="10"/>
      <c r="J636" s="26"/>
      <c r="L636" s="10"/>
      <c r="M636" s="26"/>
      <c r="P636" s="26"/>
    </row>
    <row r="637" spans="4:16" ht="13.5" customHeight="1" x14ac:dyDescent="0.3">
      <c r="D637" s="26"/>
      <c r="F637" s="10"/>
      <c r="G637" s="26"/>
      <c r="I637" s="10"/>
      <c r="J637" s="26"/>
      <c r="L637" s="10"/>
      <c r="M637" s="26"/>
      <c r="P637" s="26"/>
    </row>
    <row r="638" spans="4:16" ht="13.5" customHeight="1" x14ac:dyDescent="0.3">
      <c r="D638" s="26"/>
      <c r="F638" s="10"/>
      <c r="G638" s="26"/>
      <c r="I638" s="10"/>
      <c r="J638" s="26"/>
      <c r="L638" s="10"/>
      <c r="M638" s="26"/>
      <c r="P638" s="26"/>
    </row>
    <row r="639" spans="4:16" ht="13.5" customHeight="1" x14ac:dyDescent="0.3">
      <c r="D639" s="26"/>
      <c r="F639" s="10"/>
      <c r="G639" s="26"/>
      <c r="I639" s="10"/>
      <c r="J639" s="26"/>
      <c r="L639" s="10"/>
      <c r="M639" s="26"/>
      <c r="P639" s="26"/>
    </row>
    <row r="640" spans="4:16" ht="13.5" customHeight="1" x14ac:dyDescent="0.3">
      <c r="D640" s="26"/>
      <c r="F640" s="10"/>
      <c r="G640" s="26"/>
      <c r="I640" s="10"/>
      <c r="J640" s="26"/>
      <c r="L640" s="10"/>
      <c r="M640" s="26"/>
      <c r="P640" s="26"/>
    </row>
    <row r="641" spans="4:16" ht="13.5" customHeight="1" x14ac:dyDescent="0.3">
      <c r="D641" s="26"/>
      <c r="F641" s="10"/>
      <c r="G641" s="26"/>
      <c r="I641" s="10"/>
      <c r="J641" s="26"/>
      <c r="L641" s="10"/>
      <c r="M641" s="26"/>
      <c r="P641" s="26"/>
    </row>
    <row r="642" spans="4:16" ht="13.5" customHeight="1" x14ac:dyDescent="0.3">
      <c r="D642" s="26"/>
      <c r="F642" s="10"/>
      <c r="G642" s="26"/>
      <c r="I642" s="10"/>
      <c r="J642" s="26"/>
      <c r="L642" s="10"/>
      <c r="M642" s="26"/>
      <c r="P642" s="26"/>
    </row>
    <row r="643" spans="4:16" ht="13.5" customHeight="1" x14ac:dyDescent="0.3">
      <c r="D643" s="26"/>
      <c r="F643" s="10"/>
      <c r="G643" s="26"/>
      <c r="I643" s="10"/>
      <c r="J643" s="26"/>
      <c r="L643" s="10"/>
      <c r="M643" s="26"/>
      <c r="P643" s="26"/>
    </row>
    <row r="644" spans="4:16" ht="13.5" customHeight="1" x14ac:dyDescent="0.3">
      <c r="D644" s="26"/>
      <c r="F644" s="10"/>
      <c r="G644" s="26"/>
      <c r="I644" s="10"/>
      <c r="J644" s="26"/>
      <c r="L644" s="10"/>
      <c r="M644" s="26"/>
      <c r="P644" s="26"/>
    </row>
    <row r="645" spans="4:16" ht="13.5" customHeight="1" x14ac:dyDescent="0.3">
      <c r="D645" s="26"/>
      <c r="F645" s="10"/>
      <c r="G645" s="26"/>
      <c r="I645" s="10"/>
      <c r="J645" s="26"/>
      <c r="L645" s="10"/>
      <c r="M645" s="26"/>
      <c r="P645" s="26"/>
    </row>
    <row r="646" spans="4:16" ht="13.5" customHeight="1" x14ac:dyDescent="0.3">
      <c r="D646" s="26"/>
      <c r="F646" s="10"/>
      <c r="G646" s="26"/>
      <c r="I646" s="10"/>
      <c r="J646" s="26"/>
      <c r="L646" s="10"/>
      <c r="M646" s="26"/>
      <c r="P646" s="26"/>
    </row>
    <row r="647" spans="4:16" ht="13.5" customHeight="1" x14ac:dyDescent="0.3">
      <c r="D647" s="26"/>
      <c r="F647" s="10"/>
      <c r="G647" s="26"/>
      <c r="I647" s="10"/>
      <c r="J647" s="26"/>
      <c r="L647" s="10"/>
      <c r="M647" s="26"/>
      <c r="P647" s="26"/>
    </row>
    <row r="648" spans="4:16" ht="13.5" customHeight="1" x14ac:dyDescent="0.3">
      <c r="D648" s="26"/>
      <c r="F648" s="10"/>
      <c r="G648" s="26"/>
      <c r="I648" s="10"/>
      <c r="J648" s="26"/>
      <c r="L648" s="10"/>
      <c r="M648" s="26"/>
      <c r="P648" s="26"/>
    </row>
    <row r="649" spans="4:16" ht="13.5" customHeight="1" x14ac:dyDescent="0.3">
      <c r="D649" s="26"/>
      <c r="F649" s="10"/>
      <c r="G649" s="26"/>
      <c r="I649" s="10"/>
      <c r="J649" s="26"/>
      <c r="L649" s="10"/>
      <c r="M649" s="26"/>
      <c r="P649" s="26"/>
    </row>
    <row r="650" spans="4:16" ht="13.5" customHeight="1" x14ac:dyDescent="0.3">
      <c r="D650" s="26"/>
      <c r="F650" s="10"/>
      <c r="G650" s="26"/>
      <c r="I650" s="10"/>
      <c r="J650" s="26"/>
      <c r="L650" s="10"/>
      <c r="M650" s="26"/>
      <c r="P650" s="26"/>
    </row>
    <row r="651" spans="4:16" ht="13.5" customHeight="1" x14ac:dyDescent="0.3">
      <c r="D651" s="26"/>
      <c r="F651" s="10"/>
      <c r="G651" s="26"/>
      <c r="I651" s="10"/>
      <c r="J651" s="26"/>
      <c r="L651" s="10"/>
      <c r="M651" s="26"/>
      <c r="P651" s="26"/>
    </row>
    <row r="652" spans="4:16" ht="13.5" customHeight="1" x14ac:dyDescent="0.3">
      <c r="D652" s="26"/>
      <c r="F652" s="10"/>
      <c r="G652" s="26"/>
      <c r="I652" s="10"/>
      <c r="J652" s="26"/>
      <c r="L652" s="10"/>
      <c r="M652" s="26"/>
      <c r="P652" s="26"/>
    </row>
    <row r="653" spans="4:16" ht="13.5" customHeight="1" x14ac:dyDescent="0.3">
      <c r="D653" s="26"/>
      <c r="F653" s="10"/>
      <c r="G653" s="26"/>
      <c r="I653" s="10"/>
      <c r="J653" s="26"/>
      <c r="L653" s="10"/>
      <c r="M653" s="26"/>
      <c r="P653" s="26"/>
    </row>
    <row r="654" spans="4:16" ht="13.5" customHeight="1" x14ac:dyDescent="0.3">
      <c r="D654" s="26"/>
      <c r="F654" s="10"/>
      <c r="G654" s="26"/>
      <c r="I654" s="10"/>
      <c r="J654" s="26"/>
      <c r="L654" s="10"/>
      <c r="M654" s="26"/>
      <c r="P654" s="26"/>
    </row>
    <row r="655" spans="4:16" ht="13.5" customHeight="1" x14ac:dyDescent="0.3">
      <c r="D655" s="26"/>
      <c r="F655" s="10"/>
      <c r="G655" s="26"/>
      <c r="I655" s="10"/>
      <c r="J655" s="26"/>
      <c r="L655" s="10"/>
      <c r="M655" s="26"/>
      <c r="P655" s="26"/>
    </row>
    <row r="656" spans="4:16" ht="13.5" customHeight="1" x14ac:dyDescent="0.3">
      <c r="D656" s="26"/>
      <c r="F656" s="10"/>
      <c r="G656" s="26"/>
      <c r="I656" s="10"/>
      <c r="J656" s="26"/>
      <c r="L656" s="10"/>
      <c r="M656" s="26"/>
      <c r="P656" s="26"/>
    </row>
    <row r="657" spans="4:16" ht="13.5" customHeight="1" x14ac:dyDescent="0.3">
      <c r="D657" s="26"/>
      <c r="F657" s="10"/>
      <c r="G657" s="26"/>
      <c r="I657" s="10"/>
      <c r="J657" s="26"/>
      <c r="L657" s="10"/>
      <c r="M657" s="26"/>
      <c r="P657" s="26"/>
    </row>
    <row r="658" spans="4:16" ht="13.5" customHeight="1" x14ac:dyDescent="0.3">
      <c r="D658" s="26"/>
      <c r="F658" s="10"/>
      <c r="G658" s="26"/>
      <c r="I658" s="10"/>
      <c r="J658" s="26"/>
      <c r="L658" s="10"/>
      <c r="M658" s="26"/>
      <c r="P658" s="26"/>
    </row>
    <row r="659" spans="4:16" ht="13.5" customHeight="1" x14ac:dyDescent="0.3">
      <c r="D659" s="26"/>
      <c r="F659" s="10"/>
      <c r="G659" s="26"/>
      <c r="I659" s="10"/>
      <c r="J659" s="26"/>
      <c r="L659" s="10"/>
      <c r="M659" s="26"/>
      <c r="P659" s="26"/>
    </row>
    <row r="660" spans="4:16" ht="13.5" customHeight="1" x14ac:dyDescent="0.3">
      <c r="D660" s="26"/>
      <c r="F660" s="10"/>
      <c r="G660" s="26"/>
      <c r="I660" s="10"/>
      <c r="J660" s="26"/>
      <c r="L660" s="10"/>
      <c r="M660" s="26"/>
      <c r="P660" s="26"/>
    </row>
    <row r="661" spans="4:16" ht="13.5" customHeight="1" x14ac:dyDescent="0.3">
      <c r="D661" s="26"/>
      <c r="F661" s="10"/>
      <c r="G661" s="26"/>
      <c r="I661" s="10"/>
      <c r="J661" s="26"/>
      <c r="L661" s="10"/>
      <c r="M661" s="26"/>
      <c r="P661" s="26"/>
    </row>
    <row r="662" spans="4:16" ht="13.5" customHeight="1" x14ac:dyDescent="0.3">
      <c r="D662" s="26"/>
      <c r="F662" s="10"/>
      <c r="G662" s="26"/>
      <c r="I662" s="10"/>
      <c r="J662" s="26"/>
      <c r="L662" s="10"/>
      <c r="M662" s="26"/>
      <c r="P662" s="26"/>
    </row>
    <row r="663" spans="4:16" ht="13.5" customHeight="1" x14ac:dyDescent="0.3">
      <c r="D663" s="26"/>
      <c r="F663" s="10"/>
      <c r="G663" s="26"/>
      <c r="I663" s="10"/>
      <c r="J663" s="26"/>
      <c r="L663" s="10"/>
      <c r="M663" s="26"/>
      <c r="P663" s="26"/>
    </row>
    <row r="664" spans="4:16" ht="13.5" customHeight="1" x14ac:dyDescent="0.3">
      <c r="D664" s="26"/>
      <c r="F664" s="10"/>
      <c r="G664" s="26"/>
      <c r="I664" s="10"/>
      <c r="J664" s="26"/>
      <c r="L664" s="10"/>
      <c r="M664" s="26"/>
      <c r="P664" s="26"/>
    </row>
    <row r="665" spans="4:16" ht="13.5" customHeight="1" x14ac:dyDescent="0.3">
      <c r="D665" s="26"/>
      <c r="F665" s="10"/>
      <c r="G665" s="26"/>
      <c r="I665" s="10"/>
      <c r="J665" s="26"/>
      <c r="L665" s="10"/>
      <c r="M665" s="26"/>
      <c r="P665" s="26"/>
    </row>
    <row r="666" spans="4:16" ht="13.5" customHeight="1" x14ac:dyDescent="0.3">
      <c r="D666" s="26"/>
      <c r="F666" s="10"/>
      <c r="G666" s="26"/>
      <c r="I666" s="10"/>
      <c r="J666" s="26"/>
      <c r="L666" s="10"/>
      <c r="M666" s="26"/>
      <c r="P666" s="26"/>
    </row>
    <row r="667" spans="4:16" ht="13.5" customHeight="1" x14ac:dyDescent="0.3">
      <c r="D667" s="26"/>
      <c r="F667" s="10"/>
      <c r="G667" s="26"/>
      <c r="I667" s="10"/>
      <c r="J667" s="26"/>
      <c r="L667" s="10"/>
      <c r="M667" s="26"/>
      <c r="P667" s="26"/>
    </row>
    <row r="668" spans="4:16" ht="13.5" customHeight="1" x14ac:dyDescent="0.3">
      <c r="D668" s="26"/>
      <c r="F668" s="10"/>
      <c r="G668" s="26"/>
      <c r="I668" s="10"/>
      <c r="J668" s="26"/>
      <c r="L668" s="10"/>
      <c r="M668" s="26"/>
      <c r="P668" s="26"/>
    </row>
    <row r="669" spans="4:16" ht="13.5" customHeight="1" x14ac:dyDescent="0.3">
      <c r="D669" s="26"/>
      <c r="F669" s="10"/>
      <c r="G669" s="26"/>
      <c r="I669" s="10"/>
      <c r="J669" s="26"/>
      <c r="L669" s="10"/>
      <c r="M669" s="26"/>
      <c r="P669" s="26"/>
    </row>
    <row r="670" spans="4:16" ht="13.5" customHeight="1" x14ac:dyDescent="0.3">
      <c r="D670" s="26"/>
      <c r="F670" s="10"/>
      <c r="G670" s="26"/>
      <c r="I670" s="10"/>
      <c r="J670" s="26"/>
      <c r="L670" s="10"/>
      <c r="M670" s="26"/>
      <c r="P670" s="26"/>
    </row>
    <row r="671" spans="4:16" ht="13.5" customHeight="1" x14ac:dyDescent="0.3">
      <c r="D671" s="26"/>
      <c r="F671" s="10"/>
      <c r="G671" s="26"/>
      <c r="I671" s="10"/>
      <c r="J671" s="26"/>
      <c r="L671" s="10"/>
      <c r="M671" s="26"/>
      <c r="P671" s="26"/>
    </row>
    <row r="672" spans="4:16" ht="13.5" customHeight="1" x14ac:dyDescent="0.3">
      <c r="D672" s="26"/>
      <c r="F672" s="10"/>
      <c r="G672" s="26"/>
      <c r="I672" s="10"/>
      <c r="J672" s="26"/>
      <c r="L672" s="10"/>
      <c r="M672" s="26"/>
      <c r="P672" s="26"/>
    </row>
    <row r="673" spans="4:16" ht="13.5" customHeight="1" x14ac:dyDescent="0.3">
      <c r="D673" s="26"/>
      <c r="F673" s="10"/>
      <c r="G673" s="26"/>
      <c r="I673" s="10"/>
      <c r="J673" s="26"/>
      <c r="L673" s="10"/>
      <c r="M673" s="26"/>
      <c r="P673" s="26"/>
    </row>
    <row r="674" spans="4:16" ht="13.5" customHeight="1" x14ac:dyDescent="0.3">
      <c r="D674" s="26"/>
      <c r="F674" s="10"/>
      <c r="G674" s="26"/>
      <c r="I674" s="10"/>
      <c r="J674" s="26"/>
      <c r="L674" s="10"/>
      <c r="M674" s="26"/>
      <c r="P674" s="26"/>
    </row>
    <row r="675" spans="4:16" ht="13.5" customHeight="1" x14ac:dyDescent="0.3">
      <c r="D675" s="26"/>
      <c r="F675" s="10"/>
      <c r="G675" s="26"/>
      <c r="I675" s="10"/>
      <c r="J675" s="26"/>
      <c r="L675" s="10"/>
      <c r="M675" s="26"/>
      <c r="P675" s="26"/>
    </row>
    <row r="676" spans="4:16" ht="13.5" customHeight="1" x14ac:dyDescent="0.3">
      <c r="D676" s="26"/>
      <c r="F676" s="10"/>
      <c r="G676" s="26"/>
      <c r="I676" s="10"/>
      <c r="J676" s="26"/>
      <c r="L676" s="10"/>
      <c r="M676" s="26"/>
      <c r="P676" s="26"/>
    </row>
    <row r="677" spans="4:16" ht="13.5" customHeight="1" x14ac:dyDescent="0.3">
      <c r="D677" s="26"/>
      <c r="F677" s="10"/>
      <c r="G677" s="26"/>
      <c r="I677" s="10"/>
      <c r="J677" s="26"/>
      <c r="L677" s="10"/>
      <c r="M677" s="26"/>
      <c r="P677" s="26"/>
    </row>
    <row r="678" spans="4:16" ht="13.5" customHeight="1" x14ac:dyDescent="0.3">
      <c r="D678" s="26"/>
      <c r="F678" s="10"/>
      <c r="G678" s="26"/>
      <c r="I678" s="10"/>
      <c r="J678" s="26"/>
      <c r="L678" s="10"/>
      <c r="M678" s="26"/>
      <c r="P678" s="26"/>
    </row>
    <row r="679" spans="4:16" ht="13.5" customHeight="1" x14ac:dyDescent="0.3">
      <c r="D679" s="26"/>
      <c r="F679" s="10"/>
      <c r="G679" s="26"/>
      <c r="I679" s="10"/>
      <c r="J679" s="26"/>
      <c r="L679" s="10"/>
      <c r="M679" s="26"/>
      <c r="P679" s="26"/>
    </row>
    <row r="680" spans="4:16" ht="13.5" customHeight="1" x14ac:dyDescent="0.3">
      <c r="D680" s="26"/>
      <c r="F680" s="10"/>
      <c r="G680" s="26"/>
      <c r="I680" s="10"/>
      <c r="J680" s="26"/>
      <c r="L680" s="10"/>
      <c r="M680" s="26"/>
      <c r="P680" s="26"/>
    </row>
    <row r="681" spans="4:16" ht="13.5" customHeight="1" x14ac:dyDescent="0.3">
      <c r="D681" s="26"/>
      <c r="F681" s="10"/>
      <c r="G681" s="26"/>
      <c r="I681" s="10"/>
      <c r="J681" s="26"/>
      <c r="L681" s="10"/>
      <c r="M681" s="26"/>
      <c r="P681" s="26"/>
    </row>
    <row r="682" spans="4:16" ht="13.5" customHeight="1" x14ac:dyDescent="0.3">
      <c r="D682" s="26"/>
      <c r="F682" s="10"/>
      <c r="G682" s="26"/>
      <c r="I682" s="10"/>
      <c r="J682" s="26"/>
      <c r="L682" s="10"/>
      <c r="M682" s="26"/>
      <c r="P682" s="26"/>
    </row>
    <row r="683" spans="4:16" ht="13.5" customHeight="1" x14ac:dyDescent="0.3">
      <c r="D683" s="26"/>
      <c r="F683" s="10"/>
      <c r="G683" s="26"/>
      <c r="I683" s="10"/>
      <c r="J683" s="26"/>
      <c r="L683" s="10"/>
      <c r="M683" s="26"/>
      <c r="P683" s="26"/>
    </row>
    <row r="684" spans="4:16" ht="13.5" customHeight="1" x14ac:dyDescent="0.3">
      <c r="D684" s="26"/>
      <c r="F684" s="10"/>
      <c r="G684" s="26"/>
      <c r="I684" s="10"/>
      <c r="J684" s="26"/>
      <c r="L684" s="10"/>
      <c r="M684" s="26"/>
      <c r="P684" s="26"/>
    </row>
    <row r="685" spans="4:16" ht="13.5" customHeight="1" x14ac:dyDescent="0.3">
      <c r="D685" s="26"/>
      <c r="F685" s="10"/>
      <c r="G685" s="26"/>
      <c r="I685" s="10"/>
      <c r="J685" s="26"/>
      <c r="L685" s="10"/>
      <c r="M685" s="26"/>
      <c r="P685" s="26"/>
    </row>
    <row r="686" spans="4:16" ht="13.5" customHeight="1" x14ac:dyDescent="0.3">
      <c r="D686" s="26"/>
      <c r="F686" s="10"/>
      <c r="G686" s="26"/>
      <c r="I686" s="10"/>
      <c r="J686" s="26"/>
      <c r="L686" s="10"/>
      <c r="M686" s="26"/>
      <c r="P686" s="26"/>
    </row>
    <row r="687" spans="4:16" ht="13.5" customHeight="1" x14ac:dyDescent="0.3">
      <c r="D687" s="26"/>
      <c r="F687" s="10"/>
      <c r="G687" s="26"/>
      <c r="I687" s="10"/>
      <c r="J687" s="26"/>
      <c r="L687" s="10"/>
      <c r="M687" s="26"/>
      <c r="P687" s="26"/>
    </row>
    <row r="688" spans="4:16" ht="13.5" customHeight="1" x14ac:dyDescent="0.3">
      <c r="D688" s="26"/>
      <c r="F688" s="10"/>
      <c r="G688" s="26"/>
      <c r="I688" s="10"/>
      <c r="J688" s="26"/>
      <c r="L688" s="10"/>
      <c r="M688" s="26"/>
      <c r="P688" s="26"/>
    </row>
    <row r="689" spans="4:16" ht="13.5" customHeight="1" x14ac:dyDescent="0.3">
      <c r="D689" s="26"/>
      <c r="F689" s="10"/>
      <c r="G689" s="26"/>
      <c r="I689" s="10"/>
      <c r="J689" s="26"/>
      <c r="L689" s="10"/>
      <c r="M689" s="26"/>
      <c r="P689" s="26"/>
    </row>
    <row r="690" spans="4:16" ht="13.5" customHeight="1" x14ac:dyDescent="0.3">
      <c r="D690" s="26"/>
      <c r="F690" s="10"/>
      <c r="G690" s="26"/>
      <c r="I690" s="10"/>
      <c r="J690" s="26"/>
      <c r="L690" s="10"/>
      <c r="M690" s="26"/>
      <c r="P690" s="26"/>
    </row>
    <row r="691" spans="4:16" ht="13.5" customHeight="1" x14ac:dyDescent="0.3">
      <c r="D691" s="26"/>
      <c r="F691" s="10"/>
      <c r="G691" s="26"/>
      <c r="I691" s="10"/>
      <c r="J691" s="26"/>
      <c r="L691" s="10"/>
      <c r="M691" s="26"/>
      <c r="P691" s="26"/>
    </row>
    <row r="692" spans="4:16" ht="13.5" customHeight="1" x14ac:dyDescent="0.3">
      <c r="D692" s="26"/>
      <c r="F692" s="10"/>
      <c r="G692" s="26"/>
      <c r="I692" s="10"/>
      <c r="J692" s="26"/>
      <c r="L692" s="10"/>
      <c r="M692" s="26"/>
      <c r="P692" s="26"/>
    </row>
    <row r="693" spans="4:16" ht="13.5" customHeight="1" x14ac:dyDescent="0.3">
      <c r="D693" s="26"/>
      <c r="F693" s="10"/>
      <c r="G693" s="26"/>
      <c r="I693" s="10"/>
      <c r="J693" s="26"/>
      <c r="L693" s="10"/>
      <c r="M693" s="26"/>
      <c r="P693" s="26"/>
    </row>
    <row r="694" spans="4:16" ht="13.5" customHeight="1" x14ac:dyDescent="0.3">
      <c r="D694" s="26"/>
      <c r="F694" s="10"/>
      <c r="G694" s="26"/>
      <c r="I694" s="10"/>
      <c r="J694" s="26"/>
      <c r="L694" s="10"/>
      <c r="M694" s="26"/>
      <c r="P694" s="26"/>
    </row>
    <row r="695" spans="4:16" ht="13.5" customHeight="1" x14ac:dyDescent="0.3">
      <c r="D695" s="26"/>
      <c r="F695" s="10"/>
      <c r="G695" s="26"/>
      <c r="I695" s="10"/>
      <c r="J695" s="26"/>
      <c r="L695" s="10"/>
      <c r="M695" s="26"/>
      <c r="P695" s="26"/>
    </row>
    <row r="696" spans="4:16" ht="13.5" customHeight="1" x14ac:dyDescent="0.3">
      <c r="D696" s="26"/>
      <c r="F696" s="10"/>
      <c r="G696" s="26"/>
      <c r="I696" s="10"/>
      <c r="J696" s="26"/>
      <c r="L696" s="10"/>
      <c r="M696" s="26"/>
      <c r="P696" s="26"/>
    </row>
    <row r="697" spans="4:16" ht="13.5" customHeight="1" x14ac:dyDescent="0.3">
      <c r="D697" s="26"/>
      <c r="F697" s="10"/>
      <c r="G697" s="26"/>
      <c r="I697" s="10"/>
      <c r="J697" s="26"/>
      <c r="L697" s="10"/>
      <c r="M697" s="26"/>
      <c r="P697" s="26"/>
    </row>
    <row r="698" spans="4:16" ht="13.5" customHeight="1" x14ac:dyDescent="0.3">
      <c r="D698" s="26"/>
      <c r="F698" s="10"/>
      <c r="G698" s="26"/>
      <c r="I698" s="10"/>
      <c r="J698" s="26"/>
      <c r="L698" s="10"/>
      <c r="M698" s="26"/>
      <c r="P698" s="26"/>
    </row>
    <row r="699" spans="4:16" ht="13.5" customHeight="1" x14ac:dyDescent="0.3">
      <c r="D699" s="26"/>
      <c r="F699" s="10"/>
      <c r="G699" s="26"/>
      <c r="I699" s="10"/>
      <c r="J699" s="26"/>
      <c r="L699" s="10"/>
      <c r="M699" s="26"/>
      <c r="P699" s="26"/>
    </row>
    <row r="700" spans="4:16" ht="13.5" customHeight="1" x14ac:dyDescent="0.3">
      <c r="D700" s="26"/>
      <c r="F700" s="10"/>
      <c r="G700" s="26"/>
      <c r="I700" s="10"/>
      <c r="J700" s="26"/>
      <c r="L700" s="10"/>
      <c r="M700" s="26"/>
      <c r="P700" s="26"/>
    </row>
    <row r="701" spans="4:16" ht="13.5" customHeight="1" x14ac:dyDescent="0.3">
      <c r="D701" s="26"/>
      <c r="F701" s="10"/>
      <c r="G701" s="26"/>
      <c r="I701" s="10"/>
      <c r="J701" s="26"/>
      <c r="L701" s="10"/>
      <c r="M701" s="26"/>
      <c r="P701" s="26"/>
    </row>
    <row r="702" spans="4:16" ht="13.5" customHeight="1" x14ac:dyDescent="0.3">
      <c r="D702" s="26"/>
      <c r="F702" s="10"/>
      <c r="G702" s="26"/>
      <c r="I702" s="10"/>
      <c r="J702" s="26"/>
      <c r="L702" s="10"/>
      <c r="M702" s="26"/>
      <c r="P702" s="26"/>
    </row>
    <row r="703" spans="4:16" ht="13.5" customHeight="1" x14ac:dyDescent="0.3">
      <c r="D703" s="26"/>
      <c r="F703" s="10"/>
      <c r="G703" s="26"/>
      <c r="I703" s="10"/>
      <c r="J703" s="26"/>
      <c r="L703" s="10"/>
      <c r="M703" s="26"/>
      <c r="P703" s="26"/>
    </row>
    <row r="704" spans="4:16" ht="13.5" customHeight="1" x14ac:dyDescent="0.3">
      <c r="D704" s="26"/>
      <c r="F704" s="10"/>
      <c r="G704" s="26"/>
      <c r="I704" s="10"/>
      <c r="J704" s="26"/>
      <c r="L704" s="10"/>
      <c r="M704" s="26"/>
      <c r="P704" s="26"/>
    </row>
    <row r="705" spans="4:16" ht="13.5" customHeight="1" x14ac:dyDescent="0.3">
      <c r="D705" s="26"/>
      <c r="F705" s="10"/>
      <c r="G705" s="26"/>
      <c r="I705" s="10"/>
      <c r="J705" s="26"/>
      <c r="L705" s="10"/>
      <c r="M705" s="26"/>
      <c r="P705" s="26"/>
    </row>
    <row r="706" spans="4:16" ht="13.5" customHeight="1" x14ac:dyDescent="0.3">
      <c r="D706" s="26"/>
      <c r="F706" s="10"/>
      <c r="G706" s="26"/>
      <c r="I706" s="10"/>
      <c r="J706" s="26"/>
      <c r="L706" s="10"/>
      <c r="M706" s="26"/>
      <c r="P706" s="26"/>
    </row>
    <row r="707" spans="4:16" ht="13.5" customHeight="1" x14ac:dyDescent="0.3">
      <c r="D707" s="26"/>
      <c r="F707" s="10"/>
      <c r="G707" s="26"/>
      <c r="I707" s="10"/>
      <c r="J707" s="26"/>
      <c r="L707" s="10"/>
      <c r="M707" s="26"/>
      <c r="P707" s="26"/>
    </row>
    <row r="708" spans="4:16" ht="13.5" customHeight="1" x14ac:dyDescent="0.3">
      <c r="D708" s="26"/>
      <c r="F708" s="10"/>
      <c r="G708" s="26"/>
      <c r="I708" s="10"/>
      <c r="J708" s="26"/>
      <c r="L708" s="10"/>
      <c r="M708" s="26"/>
      <c r="P708" s="26"/>
    </row>
    <row r="709" spans="4:16" ht="13.5" customHeight="1" x14ac:dyDescent="0.3">
      <c r="D709" s="26"/>
      <c r="F709" s="10"/>
      <c r="G709" s="26"/>
      <c r="I709" s="10"/>
      <c r="J709" s="26"/>
      <c r="L709" s="10"/>
      <c r="M709" s="26"/>
      <c r="P709" s="26"/>
    </row>
    <row r="710" spans="4:16" ht="13.5" customHeight="1" x14ac:dyDescent="0.3">
      <c r="D710" s="26"/>
      <c r="F710" s="10"/>
      <c r="G710" s="26"/>
      <c r="I710" s="10"/>
      <c r="J710" s="26"/>
      <c r="L710" s="10"/>
      <c r="M710" s="26"/>
      <c r="P710" s="26"/>
    </row>
    <row r="711" spans="4:16" ht="13.5" customHeight="1" x14ac:dyDescent="0.3">
      <c r="D711" s="26"/>
      <c r="F711" s="10"/>
      <c r="G711" s="26"/>
      <c r="I711" s="10"/>
      <c r="J711" s="26"/>
      <c r="L711" s="10"/>
      <c r="M711" s="26"/>
      <c r="P711" s="26"/>
    </row>
    <row r="712" spans="4:16" ht="13.5" customHeight="1" x14ac:dyDescent="0.3">
      <c r="D712" s="26"/>
      <c r="F712" s="10"/>
      <c r="G712" s="26"/>
      <c r="I712" s="10"/>
      <c r="J712" s="26"/>
      <c r="L712" s="10"/>
      <c r="M712" s="26"/>
      <c r="P712" s="26"/>
    </row>
    <row r="713" spans="4:16" ht="13.5" customHeight="1" x14ac:dyDescent="0.3">
      <c r="D713" s="26"/>
      <c r="F713" s="10"/>
      <c r="G713" s="26"/>
      <c r="I713" s="10"/>
      <c r="J713" s="26"/>
      <c r="L713" s="10"/>
      <c r="M713" s="26"/>
      <c r="P713" s="26"/>
    </row>
    <row r="714" spans="4:16" ht="13.5" customHeight="1" x14ac:dyDescent="0.3">
      <c r="D714" s="26"/>
      <c r="F714" s="10"/>
      <c r="G714" s="26"/>
      <c r="I714" s="10"/>
      <c r="J714" s="26"/>
      <c r="L714" s="10"/>
      <c r="M714" s="26"/>
      <c r="P714" s="26"/>
    </row>
    <row r="715" spans="4:16" ht="13.5" customHeight="1" x14ac:dyDescent="0.3">
      <c r="D715" s="26"/>
      <c r="F715" s="10"/>
      <c r="G715" s="26"/>
      <c r="I715" s="10"/>
      <c r="J715" s="26"/>
      <c r="L715" s="10"/>
      <c r="M715" s="26"/>
      <c r="P715" s="26"/>
    </row>
    <row r="716" spans="4:16" ht="13.5" customHeight="1" x14ac:dyDescent="0.3">
      <c r="D716" s="26"/>
      <c r="F716" s="10"/>
      <c r="G716" s="26"/>
      <c r="I716" s="10"/>
      <c r="J716" s="26"/>
      <c r="L716" s="10"/>
      <c r="M716" s="26"/>
      <c r="P716" s="26"/>
    </row>
    <row r="717" spans="4:16" ht="13.5" customHeight="1" x14ac:dyDescent="0.3">
      <c r="D717" s="26"/>
      <c r="F717" s="10"/>
      <c r="G717" s="26"/>
      <c r="I717" s="10"/>
      <c r="J717" s="26"/>
      <c r="L717" s="10"/>
      <c r="M717" s="26"/>
      <c r="P717" s="26"/>
    </row>
    <row r="718" spans="4:16" ht="13.5" customHeight="1" x14ac:dyDescent="0.3">
      <c r="D718" s="26"/>
      <c r="F718" s="10"/>
      <c r="G718" s="26"/>
      <c r="I718" s="10"/>
      <c r="J718" s="26"/>
      <c r="L718" s="10"/>
      <c r="M718" s="26"/>
      <c r="P718" s="26"/>
    </row>
    <row r="719" spans="4:16" ht="13.5" customHeight="1" x14ac:dyDescent="0.3">
      <c r="D719" s="26"/>
      <c r="F719" s="10"/>
      <c r="G719" s="26"/>
      <c r="I719" s="10"/>
      <c r="J719" s="26"/>
      <c r="L719" s="10"/>
      <c r="M719" s="26"/>
      <c r="P719" s="26"/>
    </row>
    <row r="720" spans="4:16" ht="13.5" customHeight="1" x14ac:dyDescent="0.3">
      <c r="D720" s="26"/>
      <c r="F720" s="10"/>
      <c r="G720" s="26"/>
      <c r="I720" s="10"/>
      <c r="J720" s="26"/>
      <c r="L720" s="10"/>
      <c r="M720" s="26"/>
      <c r="P720" s="26"/>
    </row>
    <row r="721" spans="4:16" ht="13.5" customHeight="1" x14ac:dyDescent="0.3">
      <c r="D721" s="26"/>
      <c r="F721" s="10"/>
      <c r="G721" s="26"/>
      <c r="I721" s="10"/>
      <c r="J721" s="26"/>
      <c r="L721" s="10"/>
      <c r="M721" s="26"/>
      <c r="P721" s="26"/>
    </row>
    <row r="722" spans="4:16" ht="13.5" customHeight="1" x14ac:dyDescent="0.3">
      <c r="D722" s="26"/>
      <c r="F722" s="10"/>
      <c r="G722" s="26"/>
      <c r="I722" s="10"/>
      <c r="J722" s="26"/>
      <c r="L722" s="10"/>
      <c r="M722" s="26"/>
      <c r="P722" s="26"/>
    </row>
    <row r="723" spans="4:16" ht="13.5" customHeight="1" x14ac:dyDescent="0.3">
      <c r="D723" s="26"/>
      <c r="F723" s="10"/>
      <c r="G723" s="26"/>
      <c r="I723" s="10"/>
      <c r="J723" s="26"/>
      <c r="L723" s="10"/>
      <c r="M723" s="26"/>
      <c r="P723" s="26"/>
    </row>
    <row r="724" spans="4:16" ht="13.5" customHeight="1" x14ac:dyDescent="0.3">
      <c r="D724" s="26"/>
      <c r="F724" s="10"/>
      <c r="G724" s="26"/>
      <c r="I724" s="10"/>
      <c r="J724" s="26"/>
      <c r="L724" s="10"/>
      <c r="M724" s="26"/>
      <c r="P724" s="26"/>
    </row>
    <row r="725" spans="4:16" ht="13.5" customHeight="1" x14ac:dyDescent="0.3">
      <c r="D725" s="26"/>
      <c r="F725" s="10"/>
      <c r="G725" s="26"/>
      <c r="I725" s="10"/>
      <c r="J725" s="26"/>
      <c r="L725" s="10"/>
      <c r="M725" s="26"/>
      <c r="P725" s="26"/>
    </row>
    <row r="726" spans="4:16" ht="13.5" customHeight="1" x14ac:dyDescent="0.3">
      <c r="D726" s="26"/>
      <c r="F726" s="10"/>
      <c r="G726" s="26"/>
      <c r="I726" s="10"/>
      <c r="J726" s="26"/>
      <c r="L726" s="10"/>
      <c r="M726" s="26"/>
      <c r="P726" s="26"/>
    </row>
    <row r="727" spans="4:16" ht="13.5" customHeight="1" x14ac:dyDescent="0.3">
      <c r="D727" s="26"/>
      <c r="F727" s="10"/>
      <c r="G727" s="26"/>
      <c r="I727" s="10"/>
      <c r="J727" s="26"/>
      <c r="L727" s="10"/>
      <c r="M727" s="26"/>
      <c r="P727" s="26"/>
    </row>
    <row r="728" spans="4:16" ht="13.5" customHeight="1" x14ac:dyDescent="0.3">
      <c r="D728" s="26"/>
      <c r="F728" s="10"/>
      <c r="G728" s="26"/>
      <c r="I728" s="10"/>
      <c r="J728" s="26"/>
      <c r="L728" s="10"/>
      <c r="M728" s="26"/>
      <c r="P728" s="26"/>
    </row>
    <row r="729" spans="4:16" ht="13.5" customHeight="1" x14ac:dyDescent="0.3">
      <c r="D729" s="26"/>
      <c r="F729" s="10"/>
      <c r="G729" s="26"/>
      <c r="I729" s="10"/>
      <c r="J729" s="26"/>
      <c r="L729" s="10"/>
      <c r="M729" s="26"/>
      <c r="P729" s="26"/>
    </row>
    <row r="730" spans="4:16" ht="13.5" customHeight="1" x14ac:dyDescent="0.3">
      <c r="D730" s="26"/>
      <c r="F730" s="10"/>
      <c r="G730" s="26"/>
      <c r="I730" s="10"/>
      <c r="J730" s="26"/>
      <c r="L730" s="10"/>
      <c r="M730" s="26"/>
      <c r="P730" s="26"/>
    </row>
    <row r="731" spans="4:16" ht="13.5" customHeight="1" x14ac:dyDescent="0.3">
      <c r="D731" s="26"/>
      <c r="F731" s="10"/>
      <c r="G731" s="26"/>
      <c r="I731" s="10"/>
      <c r="J731" s="26"/>
      <c r="L731" s="10"/>
      <c r="M731" s="26"/>
      <c r="P731" s="26"/>
    </row>
    <row r="732" spans="4:16" ht="13.5" customHeight="1" x14ac:dyDescent="0.3">
      <c r="D732" s="26"/>
      <c r="F732" s="10"/>
      <c r="G732" s="26"/>
      <c r="I732" s="10"/>
      <c r="J732" s="26"/>
      <c r="L732" s="10"/>
      <c r="M732" s="26"/>
      <c r="P732" s="26"/>
    </row>
    <row r="733" spans="4:16" ht="13.5" customHeight="1" x14ac:dyDescent="0.3">
      <c r="D733" s="26"/>
      <c r="F733" s="10"/>
      <c r="G733" s="26"/>
      <c r="I733" s="10"/>
      <c r="J733" s="26"/>
      <c r="L733" s="10"/>
      <c r="M733" s="26"/>
      <c r="P733" s="26"/>
    </row>
    <row r="734" spans="4:16" ht="13.5" customHeight="1" x14ac:dyDescent="0.3">
      <c r="D734" s="26"/>
      <c r="F734" s="10"/>
      <c r="G734" s="26"/>
      <c r="I734" s="10"/>
      <c r="J734" s="26"/>
      <c r="L734" s="10"/>
      <c r="M734" s="26"/>
      <c r="P734" s="26"/>
    </row>
    <row r="735" spans="4:16" ht="13.5" customHeight="1" x14ac:dyDescent="0.3">
      <c r="D735" s="26"/>
      <c r="F735" s="10"/>
      <c r="G735" s="26"/>
      <c r="I735" s="10"/>
      <c r="J735" s="26"/>
      <c r="L735" s="10"/>
      <c r="M735" s="26"/>
      <c r="P735" s="26"/>
    </row>
    <row r="736" spans="4:16" ht="13.5" customHeight="1" x14ac:dyDescent="0.3">
      <c r="D736" s="26"/>
      <c r="F736" s="10"/>
      <c r="G736" s="26"/>
      <c r="I736" s="10"/>
      <c r="J736" s="26"/>
      <c r="L736" s="10"/>
      <c r="M736" s="26"/>
      <c r="P736" s="26"/>
    </row>
    <row r="737" spans="4:16" ht="13.5" customHeight="1" x14ac:dyDescent="0.3">
      <c r="D737" s="26"/>
      <c r="F737" s="10"/>
      <c r="G737" s="26"/>
      <c r="I737" s="10"/>
      <c r="J737" s="26"/>
      <c r="L737" s="10"/>
      <c r="M737" s="26"/>
      <c r="P737" s="26"/>
    </row>
    <row r="738" spans="4:16" ht="13.5" customHeight="1" x14ac:dyDescent="0.3">
      <c r="D738" s="26"/>
      <c r="F738" s="10"/>
      <c r="G738" s="26"/>
      <c r="I738" s="10"/>
      <c r="J738" s="26"/>
      <c r="L738" s="10"/>
      <c r="M738" s="26"/>
      <c r="P738" s="26"/>
    </row>
    <row r="739" spans="4:16" ht="13.5" customHeight="1" x14ac:dyDescent="0.3">
      <c r="D739" s="26"/>
      <c r="F739" s="10"/>
      <c r="G739" s="26"/>
      <c r="I739" s="10"/>
      <c r="J739" s="26"/>
      <c r="L739" s="10"/>
      <c r="M739" s="26"/>
      <c r="P739" s="26"/>
    </row>
    <row r="740" spans="4:16" ht="13.5" customHeight="1" x14ac:dyDescent="0.3">
      <c r="D740" s="26"/>
      <c r="F740" s="10"/>
      <c r="G740" s="26"/>
      <c r="I740" s="10"/>
      <c r="J740" s="26"/>
      <c r="L740" s="10"/>
      <c r="M740" s="26"/>
      <c r="P740" s="26"/>
    </row>
    <row r="741" spans="4:16" ht="13.5" customHeight="1" x14ac:dyDescent="0.3">
      <c r="D741" s="26"/>
      <c r="F741" s="10"/>
      <c r="G741" s="26"/>
      <c r="I741" s="10"/>
      <c r="J741" s="26"/>
      <c r="L741" s="10"/>
      <c r="M741" s="26"/>
      <c r="P741" s="26"/>
    </row>
    <row r="742" spans="4:16" ht="13.5" customHeight="1" x14ac:dyDescent="0.3">
      <c r="D742" s="26"/>
      <c r="F742" s="10"/>
      <c r="G742" s="26"/>
      <c r="I742" s="10"/>
      <c r="J742" s="26"/>
      <c r="L742" s="10"/>
      <c r="M742" s="26"/>
      <c r="P742" s="26"/>
    </row>
    <row r="743" spans="4:16" ht="13.5" customHeight="1" x14ac:dyDescent="0.3">
      <c r="D743" s="26"/>
      <c r="F743" s="10"/>
      <c r="G743" s="26"/>
      <c r="I743" s="10"/>
      <c r="J743" s="26"/>
      <c r="L743" s="10"/>
      <c r="M743" s="26"/>
      <c r="P743" s="26"/>
    </row>
    <row r="744" spans="4:16" ht="13.5" customHeight="1" x14ac:dyDescent="0.3">
      <c r="D744" s="26"/>
      <c r="F744" s="10"/>
      <c r="G744" s="26"/>
      <c r="I744" s="10"/>
      <c r="J744" s="26"/>
      <c r="L744" s="10"/>
      <c r="M744" s="26"/>
      <c r="P744" s="26"/>
    </row>
    <row r="745" spans="4:16" ht="13.5" customHeight="1" x14ac:dyDescent="0.3">
      <c r="D745" s="26"/>
      <c r="F745" s="10"/>
      <c r="G745" s="26"/>
      <c r="I745" s="10"/>
      <c r="J745" s="26"/>
      <c r="L745" s="10"/>
      <c r="M745" s="26"/>
      <c r="P745" s="26"/>
    </row>
    <row r="746" spans="4:16" ht="13.5" customHeight="1" x14ac:dyDescent="0.3">
      <c r="D746" s="26"/>
      <c r="F746" s="10"/>
      <c r="G746" s="26"/>
      <c r="I746" s="10"/>
      <c r="J746" s="26"/>
      <c r="L746" s="10"/>
      <c r="M746" s="26"/>
      <c r="P746" s="26"/>
    </row>
    <row r="747" spans="4:16" ht="13.5" customHeight="1" x14ac:dyDescent="0.3">
      <c r="D747" s="26"/>
      <c r="F747" s="10"/>
      <c r="G747" s="26"/>
      <c r="I747" s="10"/>
      <c r="J747" s="26"/>
      <c r="L747" s="10"/>
      <c r="M747" s="26"/>
      <c r="P747" s="26"/>
    </row>
    <row r="748" spans="4:16" ht="13.5" customHeight="1" x14ac:dyDescent="0.3">
      <c r="D748" s="26"/>
      <c r="F748" s="10"/>
      <c r="G748" s="26"/>
      <c r="I748" s="10"/>
      <c r="J748" s="26"/>
      <c r="L748" s="10"/>
      <c r="M748" s="26"/>
      <c r="P748" s="26"/>
    </row>
    <row r="749" spans="4:16" ht="13.5" customHeight="1" x14ac:dyDescent="0.3">
      <c r="D749" s="26"/>
      <c r="F749" s="10"/>
      <c r="G749" s="26"/>
      <c r="I749" s="10"/>
      <c r="J749" s="26"/>
      <c r="L749" s="10"/>
      <c r="M749" s="26"/>
      <c r="P749" s="26"/>
    </row>
    <row r="750" spans="4:16" ht="13.5" customHeight="1" x14ac:dyDescent="0.3">
      <c r="D750" s="26"/>
      <c r="F750" s="10"/>
      <c r="G750" s="26"/>
      <c r="I750" s="10"/>
      <c r="J750" s="26"/>
      <c r="L750" s="10"/>
      <c r="M750" s="26"/>
      <c r="P750" s="26"/>
    </row>
    <row r="751" spans="4:16" ht="13.5" customHeight="1" x14ac:dyDescent="0.3">
      <c r="D751" s="26"/>
      <c r="F751" s="10"/>
      <c r="G751" s="26"/>
      <c r="I751" s="10"/>
      <c r="J751" s="26"/>
      <c r="L751" s="10"/>
      <c r="M751" s="26"/>
      <c r="P751" s="26"/>
    </row>
    <row r="752" spans="4:16" ht="13.5" customHeight="1" x14ac:dyDescent="0.3">
      <c r="D752" s="26"/>
      <c r="F752" s="10"/>
      <c r="G752" s="26"/>
      <c r="I752" s="10"/>
      <c r="J752" s="26"/>
      <c r="L752" s="10"/>
      <c r="M752" s="26"/>
      <c r="P752" s="26"/>
    </row>
    <row r="753" spans="4:16" ht="13.5" customHeight="1" x14ac:dyDescent="0.3">
      <c r="D753" s="26"/>
      <c r="F753" s="10"/>
      <c r="G753" s="26"/>
      <c r="I753" s="10"/>
      <c r="J753" s="26"/>
      <c r="L753" s="10"/>
      <c r="M753" s="26"/>
      <c r="P753" s="26"/>
    </row>
    <row r="754" spans="4:16" ht="13.5" customHeight="1" x14ac:dyDescent="0.3">
      <c r="D754" s="26"/>
      <c r="F754" s="10"/>
      <c r="G754" s="26"/>
      <c r="I754" s="10"/>
      <c r="J754" s="26"/>
      <c r="L754" s="10"/>
      <c r="M754" s="26"/>
      <c r="P754" s="26"/>
    </row>
    <row r="755" spans="4:16" ht="13.5" customHeight="1" x14ac:dyDescent="0.3">
      <c r="D755" s="26"/>
      <c r="F755" s="10"/>
      <c r="G755" s="26"/>
      <c r="I755" s="10"/>
      <c r="J755" s="26"/>
      <c r="L755" s="10"/>
      <c r="M755" s="26"/>
      <c r="P755" s="26"/>
    </row>
    <row r="756" spans="4:16" ht="13.5" customHeight="1" x14ac:dyDescent="0.3">
      <c r="D756" s="26"/>
      <c r="F756" s="10"/>
      <c r="G756" s="26"/>
      <c r="I756" s="10"/>
      <c r="J756" s="26"/>
      <c r="L756" s="10"/>
      <c r="M756" s="26"/>
      <c r="P756" s="26"/>
    </row>
    <row r="757" spans="4:16" ht="13.5" customHeight="1" x14ac:dyDescent="0.3">
      <c r="D757" s="26"/>
      <c r="F757" s="10"/>
      <c r="G757" s="26"/>
      <c r="I757" s="10"/>
      <c r="J757" s="26"/>
      <c r="L757" s="10"/>
      <c r="M757" s="26"/>
      <c r="P757" s="26"/>
    </row>
    <row r="758" spans="4:16" ht="13.5" customHeight="1" x14ac:dyDescent="0.3">
      <c r="D758" s="26"/>
      <c r="F758" s="10"/>
      <c r="G758" s="26"/>
      <c r="I758" s="10"/>
      <c r="J758" s="26"/>
      <c r="L758" s="10"/>
      <c r="M758" s="26"/>
      <c r="P758" s="26"/>
    </row>
    <row r="759" spans="4:16" ht="13.5" customHeight="1" x14ac:dyDescent="0.3">
      <c r="D759" s="26"/>
      <c r="F759" s="10"/>
      <c r="G759" s="26"/>
      <c r="I759" s="10"/>
      <c r="J759" s="26"/>
      <c r="L759" s="10"/>
      <c r="M759" s="26"/>
      <c r="P759" s="26"/>
    </row>
    <row r="760" spans="4:16" ht="13.5" customHeight="1" x14ac:dyDescent="0.3">
      <c r="D760" s="26"/>
      <c r="F760" s="10"/>
      <c r="G760" s="26"/>
      <c r="I760" s="10"/>
      <c r="J760" s="26"/>
      <c r="L760" s="10"/>
      <c r="M760" s="26"/>
      <c r="P760" s="26"/>
    </row>
    <row r="761" spans="4:16" ht="13.5" customHeight="1" x14ac:dyDescent="0.3">
      <c r="D761" s="26"/>
      <c r="F761" s="10"/>
      <c r="G761" s="26"/>
      <c r="I761" s="10"/>
      <c r="J761" s="26"/>
      <c r="L761" s="10"/>
      <c r="M761" s="26"/>
      <c r="P761" s="26"/>
    </row>
    <row r="762" spans="4:16" ht="13.5" customHeight="1" x14ac:dyDescent="0.3">
      <c r="D762" s="26"/>
      <c r="F762" s="10"/>
      <c r="G762" s="26"/>
      <c r="I762" s="10"/>
      <c r="J762" s="26"/>
      <c r="L762" s="10"/>
      <c r="M762" s="26"/>
      <c r="P762" s="26"/>
    </row>
    <row r="763" spans="4:16" ht="13.5" customHeight="1" x14ac:dyDescent="0.3">
      <c r="D763" s="26"/>
      <c r="F763" s="10"/>
      <c r="G763" s="26"/>
      <c r="I763" s="10"/>
      <c r="J763" s="26"/>
      <c r="L763" s="10"/>
      <c r="M763" s="26"/>
      <c r="P763" s="26"/>
    </row>
    <row r="764" spans="4:16" ht="13.5" customHeight="1" x14ac:dyDescent="0.3">
      <c r="D764" s="26"/>
      <c r="F764" s="10"/>
      <c r="G764" s="26"/>
      <c r="I764" s="10"/>
      <c r="J764" s="26"/>
      <c r="L764" s="10"/>
      <c r="M764" s="26"/>
      <c r="P764" s="26"/>
    </row>
    <row r="765" spans="4:16" ht="13.5" customHeight="1" x14ac:dyDescent="0.3">
      <c r="D765" s="26"/>
      <c r="F765" s="10"/>
      <c r="G765" s="26"/>
      <c r="I765" s="10"/>
      <c r="J765" s="26"/>
      <c r="L765" s="10"/>
      <c r="M765" s="26"/>
      <c r="P765" s="26"/>
    </row>
    <row r="766" spans="4:16" ht="13.5" customHeight="1" x14ac:dyDescent="0.3">
      <c r="D766" s="26"/>
      <c r="F766" s="10"/>
      <c r="G766" s="26"/>
      <c r="I766" s="10"/>
      <c r="J766" s="26"/>
      <c r="L766" s="10"/>
      <c r="M766" s="26"/>
      <c r="P766" s="26"/>
    </row>
    <row r="767" spans="4:16" ht="13.5" customHeight="1" x14ac:dyDescent="0.3">
      <c r="D767" s="26"/>
      <c r="F767" s="10"/>
      <c r="G767" s="26"/>
      <c r="I767" s="10"/>
      <c r="J767" s="26"/>
      <c r="L767" s="10"/>
      <c r="M767" s="26"/>
      <c r="P767" s="26"/>
    </row>
    <row r="768" spans="4:16" ht="13.5" customHeight="1" x14ac:dyDescent="0.3">
      <c r="D768" s="26"/>
      <c r="F768" s="10"/>
      <c r="G768" s="26"/>
      <c r="I768" s="10"/>
      <c r="J768" s="26"/>
      <c r="L768" s="10"/>
      <c r="M768" s="26"/>
      <c r="P768" s="26"/>
    </row>
    <row r="769" spans="4:16" ht="13.5" customHeight="1" x14ac:dyDescent="0.3">
      <c r="D769" s="26"/>
      <c r="F769" s="10"/>
      <c r="G769" s="26"/>
      <c r="I769" s="10"/>
      <c r="J769" s="26"/>
      <c r="L769" s="10"/>
      <c r="M769" s="26"/>
      <c r="P769" s="26"/>
    </row>
    <row r="770" spans="4:16" ht="13.5" customHeight="1" x14ac:dyDescent="0.3">
      <c r="D770" s="26"/>
      <c r="F770" s="10"/>
      <c r="G770" s="26"/>
      <c r="I770" s="10"/>
      <c r="J770" s="26"/>
      <c r="L770" s="10"/>
      <c r="M770" s="26"/>
      <c r="P770" s="26"/>
    </row>
    <row r="771" spans="4:16" ht="13.5" customHeight="1" x14ac:dyDescent="0.3">
      <c r="D771" s="26"/>
      <c r="F771" s="10"/>
      <c r="G771" s="26"/>
      <c r="I771" s="10"/>
      <c r="J771" s="26"/>
      <c r="L771" s="10"/>
      <c r="M771" s="26"/>
      <c r="P771" s="26"/>
    </row>
    <row r="772" spans="4:16" ht="13.5" customHeight="1" x14ac:dyDescent="0.3">
      <c r="D772" s="26"/>
      <c r="F772" s="10"/>
      <c r="G772" s="26"/>
      <c r="I772" s="10"/>
      <c r="J772" s="26"/>
      <c r="L772" s="10"/>
      <c r="M772" s="26"/>
      <c r="P772" s="26"/>
    </row>
    <row r="773" spans="4:16" ht="13.5" customHeight="1" x14ac:dyDescent="0.3">
      <c r="D773" s="26"/>
      <c r="F773" s="10"/>
      <c r="G773" s="26"/>
      <c r="I773" s="10"/>
      <c r="J773" s="26"/>
      <c r="L773" s="10"/>
      <c r="M773" s="26"/>
      <c r="P773" s="26"/>
    </row>
    <row r="774" spans="4:16" ht="13.5" customHeight="1" x14ac:dyDescent="0.3">
      <c r="D774" s="26"/>
      <c r="F774" s="10"/>
      <c r="G774" s="26"/>
      <c r="I774" s="10"/>
      <c r="J774" s="26"/>
      <c r="L774" s="10"/>
      <c r="M774" s="26"/>
      <c r="P774" s="26"/>
    </row>
    <row r="775" spans="4:16" ht="13.5" customHeight="1" x14ac:dyDescent="0.3">
      <c r="D775" s="26"/>
      <c r="F775" s="10"/>
      <c r="G775" s="26"/>
      <c r="I775" s="10"/>
      <c r="J775" s="26"/>
      <c r="L775" s="10"/>
      <c r="M775" s="26"/>
      <c r="P775" s="26"/>
    </row>
    <row r="776" spans="4:16" ht="13.5" customHeight="1" x14ac:dyDescent="0.3">
      <c r="D776" s="26"/>
      <c r="F776" s="10"/>
      <c r="G776" s="26"/>
      <c r="I776" s="10"/>
      <c r="J776" s="26"/>
      <c r="L776" s="10"/>
      <c r="M776" s="26"/>
      <c r="P776" s="26"/>
    </row>
    <row r="777" spans="4:16" ht="13.5" customHeight="1" x14ac:dyDescent="0.3">
      <c r="D777" s="26"/>
      <c r="F777" s="10"/>
      <c r="G777" s="26"/>
      <c r="I777" s="10"/>
      <c r="J777" s="26"/>
      <c r="L777" s="10"/>
      <c r="M777" s="26"/>
      <c r="P777" s="26"/>
    </row>
    <row r="778" spans="4:16" ht="13.5" customHeight="1" x14ac:dyDescent="0.3">
      <c r="D778" s="26"/>
      <c r="F778" s="10"/>
      <c r="G778" s="26"/>
      <c r="I778" s="10"/>
      <c r="J778" s="26"/>
      <c r="L778" s="10"/>
      <c r="M778" s="26"/>
      <c r="P778" s="26"/>
    </row>
    <row r="779" spans="4:16" ht="13.5" customHeight="1" x14ac:dyDescent="0.3">
      <c r="D779" s="26"/>
      <c r="F779" s="10"/>
      <c r="G779" s="26"/>
      <c r="I779" s="10"/>
      <c r="J779" s="26"/>
      <c r="L779" s="10"/>
      <c r="M779" s="26"/>
      <c r="P779" s="26"/>
    </row>
    <row r="780" spans="4:16" ht="13.5" customHeight="1" x14ac:dyDescent="0.3">
      <c r="D780" s="26"/>
      <c r="F780" s="10"/>
      <c r="G780" s="26"/>
      <c r="I780" s="10"/>
      <c r="J780" s="26"/>
      <c r="L780" s="10"/>
      <c r="M780" s="26"/>
      <c r="P780" s="26"/>
    </row>
    <row r="781" spans="4:16" ht="13.5" customHeight="1" x14ac:dyDescent="0.3">
      <c r="D781" s="26"/>
      <c r="F781" s="10"/>
      <c r="G781" s="26"/>
      <c r="I781" s="10"/>
      <c r="J781" s="26"/>
      <c r="L781" s="10"/>
      <c r="M781" s="26"/>
      <c r="P781" s="26"/>
    </row>
    <row r="782" spans="4:16" ht="13.5" customHeight="1" x14ac:dyDescent="0.3">
      <c r="D782" s="26"/>
      <c r="F782" s="10"/>
      <c r="G782" s="26"/>
      <c r="I782" s="10"/>
      <c r="J782" s="26"/>
      <c r="L782" s="10"/>
      <c r="M782" s="26"/>
      <c r="P782" s="26"/>
    </row>
    <row r="783" spans="4:16" ht="13.5" customHeight="1" x14ac:dyDescent="0.3">
      <c r="D783" s="26"/>
      <c r="F783" s="10"/>
      <c r="G783" s="26"/>
      <c r="I783" s="10"/>
      <c r="J783" s="26"/>
      <c r="L783" s="10"/>
      <c r="M783" s="26"/>
      <c r="P783" s="26"/>
    </row>
    <row r="784" spans="4:16" ht="13.5" customHeight="1" x14ac:dyDescent="0.3">
      <c r="D784" s="26"/>
      <c r="F784" s="10"/>
      <c r="G784" s="26"/>
      <c r="I784" s="10"/>
      <c r="J784" s="26"/>
      <c r="L784" s="10"/>
      <c r="M784" s="26"/>
      <c r="P784" s="26"/>
    </row>
    <row r="785" spans="4:16" ht="13.5" customHeight="1" x14ac:dyDescent="0.3">
      <c r="D785" s="26"/>
      <c r="F785" s="10"/>
      <c r="G785" s="26"/>
      <c r="I785" s="10"/>
      <c r="J785" s="26"/>
      <c r="L785" s="10"/>
      <c r="M785" s="26"/>
      <c r="P785" s="26"/>
    </row>
    <row r="786" spans="4:16" ht="13.5" customHeight="1" x14ac:dyDescent="0.3">
      <c r="D786" s="26"/>
      <c r="F786" s="10"/>
      <c r="G786" s="26"/>
      <c r="I786" s="10"/>
      <c r="J786" s="26"/>
      <c r="L786" s="10"/>
      <c r="M786" s="26"/>
      <c r="P786" s="26"/>
    </row>
    <row r="787" spans="4:16" ht="13.5" customHeight="1" x14ac:dyDescent="0.3">
      <c r="D787" s="26"/>
      <c r="F787" s="10"/>
      <c r="G787" s="26"/>
      <c r="I787" s="10"/>
      <c r="J787" s="26"/>
      <c r="L787" s="10"/>
      <c r="M787" s="26"/>
      <c r="P787" s="26"/>
    </row>
    <row r="788" spans="4:16" ht="13.5" customHeight="1" x14ac:dyDescent="0.3">
      <c r="D788" s="26"/>
      <c r="F788" s="10"/>
      <c r="G788" s="26"/>
      <c r="I788" s="10"/>
      <c r="J788" s="26"/>
      <c r="L788" s="10"/>
      <c r="M788" s="26"/>
      <c r="P788" s="26"/>
    </row>
    <row r="789" spans="4:16" ht="13.5" customHeight="1" x14ac:dyDescent="0.3">
      <c r="D789" s="26"/>
      <c r="F789" s="10"/>
      <c r="G789" s="26"/>
      <c r="I789" s="10"/>
      <c r="J789" s="26"/>
      <c r="L789" s="10"/>
      <c r="M789" s="26"/>
      <c r="P789" s="26"/>
    </row>
    <row r="790" spans="4:16" ht="13.5" customHeight="1" x14ac:dyDescent="0.3">
      <c r="D790" s="26"/>
      <c r="F790" s="10"/>
      <c r="G790" s="26"/>
      <c r="I790" s="10"/>
      <c r="J790" s="26"/>
      <c r="L790" s="10"/>
      <c r="M790" s="26"/>
      <c r="P790" s="26"/>
    </row>
    <row r="791" spans="4:16" ht="13.5" customHeight="1" x14ac:dyDescent="0.3">
      <c r="D791" s="26"/>
      <c r="F791" s="10"/>
      <c r="G791" s="26"/>
      <c r="I791" s="10"/>
      <c r="J791" s="26"/>
      <c r="L791" s="10"/>
      <c r="M791" s="26"/>
      <c r="P791" s="26"/>
    </row>
    <row r="792" spans="4:16" ht="13.5" customHeight="1" x14ac:dyDescent="0.3">
      <c r="D792" s="26"/>
      <c r="F792" s="10"/>
      <c r="G792" s="26"/>
      <c r="I792" s="10"/>
      <c r="J792" s="26"/>
      <c r="L792" s="10"/>
      <c r="M792" s="26"/>
      <c r="P792" s="26"/>
    </row>
    <row r="793" spans="4:16" ht="13.5" customHeight="1" x14ac:dyDescent="0.3">
      <c r="D793" s="26"/>
      <c r="F793" s="10"/>
      <c r="G793" s="26"/>
      <c r="I793" s="10"/>
      <c r="J793" s="26"/>
      <c r="L793" s="10"/>
      <c r="M793" s="26"/>
      <c r="P793" s="26"/>
    </row>
    <row r="794" spans="4:16" ht="13.5" customHeight="1" x14ac:dyDescent="0.3">
      <c r="D794" s="26"/>
      <c r="F794" s="10"/>
      <c r="G794" s="26"/>
      <c r="I794" s="10"/>
      <c r="J794" s="26"/>
      <c r="L794" s="10"/>
      <c r="M794" s="26"/>
      <c r="P794" s="26"/>
    </row>
    <row r="795" spans="4:16" ht="13.5" customHeight="1" x14ac:dyDescent="0.3">
      <c r="D795" s="26"/>
      <c r="F795" s="10"/>
      <c r="G795" s="26"/>
      <c r="I795" s="10"/>
      <c r="J795" s="26"/>
      <c r="L795" s="10"/>
      <c r="M795" s="26"/>
      <c r="P795" s="26"/>
    </row>
    <row r="796" spans="4:16" ht="13.5" customHeight="1" x14ac:dyDescent="0.3">
      <c r="D796" s="26"/>
      <c r="F796" s="10"/>
      <c r="G796" s="26"/>
      <c r="I796" s="10"/>
      <c r="J796" s="26"/>
      <c r="L796" s="10"/>
      <c r="M796" s="26"/>
      <c r="P796" s="26"/>
    </row>
    <row r="797" spans="4:16" ht="13.5" customHeight="1" x14ac:dyDescent="0.3">
      <c r="D797" s="26"/>
      <c r="F797" s="10"/>
      <c r="G797" s="26"/>
      <c r="I797" s="10"/>
      <c r="J797" s="26"/>
      <c r="L797" s="10"/>
      <c r="M797" s="26"/>
      <c r="P797" s="26"/>
    </row>
    <row r="798" spans="4:16" ht="13.5" customHeight="1" x14ac:dyDescent="0.3">
      <c r="D798" s="26"/>
      <c r="F798" s="10"/>
      <c r="G798" s="26"/>
      <c r="I798" s="10"/>
      <c r="J798" s="26"/>
      <c r="L798" s="10"/>
      <c r="M798" s="26"/>
      <c r="P798" s="26"/>
    </row>
    <row r="799" spans="4:16" ht="13.5" customHeight="1" x14ac:dyDescent="0.3">
      <c r="D799" s="26"/>
      <c r="F799" s="10"/>
      <c r="G799" s="26"/>
      <c r="I799" s="10"/>
      <c r="J799" s="26"/>
      <c r="L799" s="10"/>
      <c r="M799" s="26"/>
      <c r="P799" s="26"/>
    </row>
    <row r="800" spans="4:16" ht="13.5" customHeight="1" x14ac:dyDescent="0.3">
      <c r="D800" s="26"/>
      <c r="F800" s="10"/>
      <c r="G800" s="26"/>
      <c r="I800" s="10"/>
      <c r="J800" s="26"/>
      <c r="L800" s="10"/>
      <c r="M800" s="26"/>
      <c r="P800" s="26"/>
    </row>
    <row r="801" spans="4:16" ht="13.5" customHeight="1" x14ac:dyDescent="0.3">
      <c r="D801" s="26"/>
      <c r="F801" s="10"/>
      <c r="G801" s="26"/>
      <c r="I801" s="10"/>
      <c r="J801" s="26"/>
      <c r="L801" s="10"/>
      <c r="M801" s="26"/>
      <c r="P801" s="26"/>
    </row>
    <row r="802" spans="4:16" ht="13.5" customHeight="1" x14ac:dyDescent="0.3">
      <c r="D802" s="26"/>
      <c r="F802" s="10"/>
      <c r="G802" s="26"/>
      <c r="I802" s="10"/>
      <c r="J802" s="26"/>
      <c r="L802" s="10"/>
      <c r="M802" s="26"/>
      <c r="P802" s="26"/>
    </row>
    <row r="803" spans="4:16" ht="13.5" customHeight="1" x14ac:dyDescent="0.3">
      <c r="D803" s="26"/>
      <c r="F803" s="10"/>
      <c r="G803" s="26"/>
      <c r="I803" s="10"/>
      <c r="J803" s="26"/>
      <c r="L803" s="10"/>
      <c r="M803" s="26"/>
      <c r="P803" s="26"/>
    </row>
    <row r="804" spans="4:16" ht="13.5" customHeight="1" x14ac:dyDescent="0.3">
      <c r="D804" s="26"/>
      <c r="F804" s="10"/>
      <c r="G804" s="26"/>
      <c r="I804" s="10"/>
      <c r="J804" s="26"/>
      <c r="L804" s="10"/>
      <c r="M804" s="26"/>
      <c r="P804" s="26"/>
    </row>
    <row r="805" spans="4:16" ht="13.5" customHeight="1" x14ac:dyDescent="0.3">
      <c r="D805" s="26"/>
      <c r="F805" s="10"/>
      <c r="G805" s="26"/>
      <c r="I805" s="10"/>
      <c r="J805" s="26"/>
      <c r="L805" s="10"/>
      <c r="M805" s="26"/>
      <c r="P805" s="26"/>
    </row>
    <row r="806" spans="4:16" ht="13.5" customHeight="1" x14ac:dyDescent="0.3">
      <c r="D806" s="26"/>
      <c r="F806" s="10"/>
      <c r="G806" s="26"/>
      <c r="I806" s="10"/>
      <c r="J806" s="26"/>
      <c r="L806" s="10"/>
      <c r="M806" s="26"/>
      <c r="P806" s="26"/>
    </row>
    <row r="807" spans="4:16" ht="13.5" customHeight="1" x14ac:dyDescent="0.3">
      <c r="D807" s="26"/>
      <c r="F807" s="10"/>
      <c r="G807" s="26"/>
      <c r="I807" s="10"/>
      <c r="J807" s="26"/>
      <c r="L807" s="10"/>
      <c r="M807" s="26"/>
      <c r="P807" s="26"/>
    </row>
    <row r="808" spans="4:16" ht="13.5" customHeight="1" x14ac:dyDescent="0.3">
      <c r="D808" s="26"/>
      <c r="F808" s="10"/>
      <c r="G808" s="26"/>
      <c r="I808" s="10"/>
      <c r="J808" s="26"/>
      <c r="L808" s="10"/>
      <c r="M808" s="26"/>
      <c r="P808" s="26"/>
    </row>
    <row r="809" spans="4:16" ht="13.5" customHeight="1" x14ac:dyDescent="0.3">
      <c r="D809" s="26"/>
      <c r="F809" s="10"/>
      <c r="G809" s="26"/>
      <c r="I809" s="10"/>
      <c r="J809" s="26"/>
      <c r="L809" s="10"/>
      <c r="M809" s="26"/>
      <c r="P809" s="26"/>
    </row>
    <row r="810" spans="4:16" ht="13.5" customHeight="1" x14ac:dyDescent="0.3">
      <c r="D810" s="26"/>
      <c r="F810" s="10"/>
      <c r="G810" s="26"/>
      <c r="I810" s="10"/>
      <c r="J810" s="26"/>
      <c r="L810" s="10"/>
      <c r="M810" s="26"/>
      <c r="P810" s="26"/>
    </row>
    <row r="811" spans="4:16" ht="13.5" customHeight="1" x14ac:dyDescent="0.3">
      <c r="D811" s="26"/>
      <c r="F811" s="10"/>
      <c r="G811" s="26"/>
      <c r="I811" s="10"/>
      <c r="J811" s="26"/>
      <c r="L811" s="10"/>
      <c r="M811" s="26"/>
      <c r="P811" s="26"/>
    </row>
    <row r="812" spans="4:16" ht="13.5" customHeight="1" x14ac:dyDescent="0.3">
      <c r="D812" s="26"/>
      <c r="F812" s="10"/>
      <c r="G812" s="26"/>
      <c r="I812" s="10"/>
      <c r="J812" s="26"/>
      <c r="L812" s="10"/>
      <c r="M812" s="26"/>
      <c r="P812" s="26"/>
    </row>
    <row r="813" spans="4:16" ht="13.5" customHeight="1" x14ac:dyDescent="0.3">
      <c r="D813" s="26"/>
      <c r="F813" s="10"/>
      <c r="G813" s="26"/>
      <c r="I813" s="10"/>
      <c r="J813" s="26"/>
      <c r="L813" s="10"/>
      <c r="M813" s="26"/>
      <c r="P813" s="26"/>
    </row>
    <row r="814" spans="4:16" ht="13.5" customHeight="1" x14ac:dyDescent="0.3">
      <c r="D814" s="26"/>
      <c r="F814" s="10"/>
      <c r="G814" s="26"/>
      <c r="I814" s="10"/>
      <c r="J814" s="26"/>
      <c r="L814" s="10"/>
      <c r="M814" s="26"/>
      <c r="P814" s="26"/>
    </row>
    <row r="815" spans="4:16" ht="13.5" customHeight="1" x14ac:dyDescent="0.3">
      <c r="D815" s="26"/>
      <c r="F815" s="10"/>
      <c r="G815" s="26"/>
      <c r="I815" s="10"/>
      <c r="J815" s="26"/>
      <c r="L815" s="10"/>
      <c r="M815" s="26"/>
      <c r="P815" s="26"/>
    </row>
    <row r="816" spans="4:16" ht="13.5" customHeight="1" x14ac:dyDescent="0.3">
      <c r="D816" s="26"/>
      <c r="F816" s="10"/>
      <c r="G816" s="26"/>
      <c r="I816" s="10"/>
      <c r="J816" s="26"/>
      <c r="L816" s="10"/>
      <c r="M816" s="26"/>
      <c r="P816" s="26"/>
    </row>
    <row r="817" spans="4:16" ht="13.5" customHeight="1" x14ac:dyDescent="0.3">
      <c r="D817" s="26"/>
      <c r="F817" s="10"/>
      <c r="G817" s="26"/>
      <c r="I817" s="10"/>
      <c r="J817" s="26"/>
      <c r="L817" s="10"/>
      <c r="M817" s="26"/>
      <c r="P817" s="26"/>
    </row>
    <row r="818" spans="4:16" ht="13.5" customHeight="1" x14ac:dyDescent="0.3">
      <c r="D818" s="26"/>
      <c r="F818" s="10"/>
      <c r="G818" s="26"/>
      <c r="I818" s="10"/>
      <c r="J818" s="26"/>
      <c r="L818" s="10"/>
      <c r="M818" s="26"/>
      <c r="P818" s="26"/>
    </row>
    <row r="819" spans="4:16" ht="13.5" customHeight="1" x14ac:dyDescent="0.3">
      <c r="D819" s="26"/>
      <c r="F819" s="10"/>
      <c r="G819" s="26"/>
      <c r="I819" s="10"/>
      <c r="J819" s="26"/>
      <c r="L819" s="10"/>
      <c r="M819" s="26"/>
      <c r="P819" s="26"/>
    </row>
    <row r="820" spans="4:16" ht="13.5" customHeight="1" x14ac:dyDescent="0.3">
      <c r="D820" s="26"/>
      <c r="F820" s="10"/>
      <c r="G820" s="26"/>
      <c r="I820" s="10"/>
      <c r="J820" s="26"/>
      <c r="L820" s="10"/>
      <c r="M820" s="26"/>
      <c r="P820" s="26"/>
    </row>
    <row r="821" spans="4:16" ht="13.5" customHeight="1" x14ac:dyDescent="0.3">
      <c r="D821" s="26"/>
      <c r="F821" s="10"/>
      <c r="G821" s="26"/>
      <c r="I821" s="10"/>
      <c r="J821" s="26"/>
      <c r="L821" s="10"/>
      <c r="M821" s="26"/>
      <c r="P821" s="26"/>
    </row>
    <row r="822" spans="4:16" ht="13.5" customHeight="1" x14ac:dyDescent="0.3">
      <c r="D822" s="26"/>
      <c r="F822" s="10"/>
      <c r="G822" s="26"/>
      <c r="I822" s="10"/>
      <c r="J822" s="26"/>
      <c r="L822" s="10"/>
      <c r="M822" s="26"/>
      <c r="P822" s="26"/>
    </row>
    <row r="823" spans="4:16" ht="13.5" customHeight="1" x14ac:dyDescent="0.3">
      <c r="D823" s="26"/>
      <c r="F823" s="10"/>
      <c r="G823" s="26"/>
      <c r="I823" s="10"/>
      <c r="J823" s="26"/>
      <c r="L823" s="10"/>
      <c r="M823" s="26"/>
      <c r="P823" s="26"/>
    </row>
    <row r="824" spans="4:16" ht="13.5" customHeight="1" x14ac:dyDescent="0.3">
      <c r="D824" s="26"/>
      <c r="F824" s="10"/>
      <c r="G824" s="26"/>
      <c r="I824" s="10"/>
      <c r="J824" s="26"/>
      <c r="L824" s="10"/>
      <c r="M824" s="26"/>
      <c r="P824" s="26"/>
    </row>
    <row r="825" spans="4:16" ht="13.5" customHeight="1" x14ac:dyDescent="0.3">
      <c r="D825" s="26"/>
      <c r="F825" s="10"/>
      <c r="G825" s="26"/>
      <c r="I825" s="10"/>
      <c r="J825" s="26"/>
      <c r="L825" s="10"/>
      <c r="M825" s="26"/>
      <c r="P825" s="26"/>
    </row>
    <row r="826" spans="4:16" ht="13.5" customHeight="1" x14ac:dyDescent="0.3">
      <c r="D826" s="26"/>
      <c r="F826" s="10"/>
      <c r="G826" s="26"/>
      <c r="I826" s="10"/>
      <c r="J826" s="26"/>
      <c r="L826" s="10"/>
      <c r="M826" s="26"/>
      <c r="P826" s="26"/>
    </row>
    <row r="827" spans="4:16" ht="13.5" customHeight="1" x14ac:dyDescent="0.3">
      <c r="D827" s="26"/>
      <c r="F827" s="10"/>
      <c r="G827" s="26"/>
      <c r="I827" s="10"/>
      <c r="J827" s="26"/>
      <c r="L827" s="10"/>
      <c r="M827" s="26"/>
      <c r="P827" s="26"/>
    </row>
    <row r="828" spans="4:16" ht="13.5" customHeight="1" x14ac:dyDescent="0.3">
      <c r="D828" s="26"/>
      <c r="F828" s="10"/>
      <c r="G828" s="26"/>
      <c r="I828" s="10"/>
      <c r="J828" s="26"/>
      <c r="L828" s="10"/>
      <c r="M828" s="26"/>
      <c r="P828" s="26"/>
    </row>
    <row r="829" spans="4:16" ht="13.5" customHeight="1" x14ac:dyDescent="0.3">
      <c r="D829" s="26"/>
      <c r="F829" s="10"/>
      <c r="G829" s="26"/>
      <c r="I829" s="10"/>
      <c r="J829" s="26"/>
      <c r="L829" s="10"/>
      <c r="M829" s="26"/>
      <c r="P829" s="26"/>
    </row>
    <row r="830" spans="4:16" ht="13.5" customHeight="1" x14ac:dyDescent="0.3">
      <c r="D830" s="26"/>
      <c r="F830" s="10"/>
      <c r="G830" s="26"/>
      <c r="I830" s="10"/>
      <c r="J830" s="26"/>
      <c r="L830" s="10"/>
      <c r="M830" s="26"/>
      <c r="P830" s="26"/>
    </row>
    <row r="831" spans="4:16" ht="13.5" customHeight="1" x14ac:dyDescent="0.3">
      <c r="D831" s="26"/>
      <c r="F831" s="10"/>
      <c r="G831" s="26"/>
      <c r="I831" s="10"/>
      <c r="J831" s="26"/>
      <c r="L831" s="10"/>
      <c r="M831" s="26"/>
      <c r="P831" s="26"/>
    </row>
    <row r="832" spans="4:16" ht="13.5" customHeight="1" x14ac:dyDescent="0.3">
      <c r="D832" s="26"/>
      <c r="F832" s="10"/>
      <c r="G832" s="26"/>
      <c r="I832" s="10"/>
      <c r="J832" s="26"/>
      <c r="L832" s="10"/>
      <c r="M832" s="26"/>
      <c r="P832" s="26"/>
    </row>
    <row r="833" spans="4:16" ht="13.5" customHeight="1" x14ac:dyDescent="0.3">
      <c r="D833" s="26"/>
      <c r="F833" s="10"/>
      <c r="G833" s="26"/>
      <c r="I833" s="10"/>
      <c r="J833" s="26"/>
      <c r="L833" s="10"/>
      <c r="M833" s="26"/>
      <c r="P833" s="26"/>
    </row>
    <row r="834" spans="4:16" ht="13.5" customHeight="1" x14ac:dyDescent="0.3">
      <c r="D834" s="26"/>
      <c r="F834" s="10"/>
      <c r="G834" s="26"/>
      <c r="I834" s="10"/>
      <c r="J834" s="26"/>
      <c r="L834" s="10"/>
      <c r="M834" s="26"/>
      <c r="P834" s="26"/>
    </row>
    <row r="835" spans="4:16" ht="13.5" customHeight="1" x14ac:dyDescent="0.3">
      <c r="D835" s="26"/>
      <c r="F835" s="10"/>
      <c r="G835" s="26"/>
      <c r="I835" s="10"/>
      <c r="J835" s="26"/>
      <c r="L835" s="10"/>
      <c r="M835" s="26"/>
      <c r="P835" s="26"/>
    </row>
    <row r="836" spans="4:16" ht="13.5" customHeight="1" x14ac:dyDescent="0.3">
      <c r="D836" s="26"/>
      <c r="F836" s="10"/>
      <c r="G836" s="26"/>
      <c r="I836" s="10"/>
      <c r="J836" s="26"/>
      <c r="L836" s="10"/>
      <c r="M836" s="26"/>
      <c r="P836" s="26"/>
    </row>
    <row r="837" spans="4:16" ht="13.5" customHeight="1" x14ac:dyDescent="0.3">
      <c r="D837" s="26"/>
      <c r="F837" s="10"/>
      <c r="G837" s="26"/>
      <c r="I837" s="10"/>
      <c r="J837" s="26"/>
      <c r="L837" s="10"/>
      <c r="M837" s="26"/>
      <c r="P837" s="26"/>
    </row>
    <row r="838" spans="4:16" ht="13.5" customHeight="1" x14ac:dyDescent="0.3">
      <c r="D838" s="26"/>
      <c r="F838" s="10"/>
      <c r="G838" s="26"/>
      <c r="I838" s="10"/>
      <c r="J838" s="26"/>
      <c r="L838" s="10"/>
      <c r="M838" s="26"/>
      <c r="P838" s="26"/>
    </row>
    <row r="839" spans="4:16" ht="13.5" customHeight="1" x14ac:dyDescent="0.3">
      <c r="D839" s="26"/>
      <c r="F839" s="10"/>
      <c r="G839" s="26"/>
      <c r="I839" s="10"/>
      <c r="J839" s="26"/>
      <c r="L839" s="10"/>
      <c r="M839" s="26"/>
      <c r="P839" s="26"/>
    </row>
    <row r="840" spans="4:16" ht="13.5" customHeight="1" x14ac:dyDescent="0.3">
      <c r="D840" s="26"/>
      <c r="F840" s="10"/>
      <c r="G840" s="26"/>
      <c r="I840" s="10"/>
      <c r="J840" s="26"/>
      <c r="L840" s="10"/>
      <c r="M840" s="26"/>
      <c r="P840" s="26"/>
    </row>
    <row r="841" spans="4:16" ht="13.5" customHeight="1" x14ac:dyDescent="0.3">
      <c r="D841" s="26"/>
      <c r="F841" s="10"/>
      <c r="G841" s="26"/>
      <c r="I841" s="10"/>
      <c r="J841" s="26"/>
      <c r="L841" s="10"/>
      <c r="M841" s="26"/>
      <c r="P841" s="26"/>
    </row>
    <row r="842" spans="4:16" ht="13.5" customHeight="1" x14ac:dyDescent="0.3">
      <c r="D842" s="26"/>
      <c r="F842" s="10"/>
      <c r="G842" s="26"/>
      <c r="I842" s="10"/>
      <c r="J842" s="26"/>
      <c r="L842" s="10"/>
      <c r="M842" s="26"/>
      <c r="P842" s="26"/>
    </row>
    <row r="843" spans="4:16" ht="13.5" customHeight="1" x14ac:dyDescent="0.3">
      <c r="D843" s="26"/>
      <c r="F843" s="10"/>
      <c r="G843" s="26"/>
      <c r="I843" s="10"/>
      <c r="J843" s="26"/>
      <c r="L843" s="10"/>
      <c r="M843" s="26"/>
      <c r="P843" s="26"/>
    </row>
    <row r="844" spans="4:16" ht="13.5" customHeight="1" x14ac:dyDescent="0.3">
      <c r="D844" s="26"/>
      <c r="F844" s="10"/>
      <c r="G844" s="26"/>
      <c r="I844" s="10"/>
      <c r="J844" s="26"/>
      <c r="L844" s="10"/>
      <c r="M844" s="26"/>
      <c r="P844" s="26"/>
    </row>
    <row r="845" spans="4:16" ht="13.5" customHeight="1" x14ac:dyDescent="0.3">
      <c r="D845" s="26"/>
      <c r="F845" s="10"/>
      <c r="G845" s="26"/>
      <c r="I845" s="10"/>
      <c r="J845" s="26"/>
      <c r="L845" s="10"/>
      <c r="M845" s="26"/>
      <c r="P845" s="26"/>
    </row>
    <row r="846" spans="4:16" ht="13.5" customHeight="1" x14ac:dyDescent="0.3">
      <c r="D846" s="26"/>
      <c r="F846" s="10"/>
      <c r="G846" s="26"/>
      <c r="I846" s="10"/>
      <c r="J846" s="26"/>
      <c r="L846" s="10"/>
      <c r="M846" s="26"/>
      <c r="P846" s="26"/>
    </row>
    <row r="847" spans="4:16" ht="13.5" customHeight="1" x14ac:dyDescent="0.3">
      <c r="D847" s="26"/>
      <c r="F847" s="10"/>
      <c r="G847" s="26"/>
      <c r="I847" s="10"/>
      <c r="J847" s="26"/>
      <c r="L847" s="10"/>
      <c r="M847" s="26"/>
      <c r="P847" s="26"/>
    </row>
    <row r="848" spans="4:16" ht="13.5" customHeight="1" x14ac:dyDescent="0.3">
      <c r="D848" s="26"/>
      <c r="F848" s="10"/>
      <c r="G848" s="26"/>
      <c r="I848" s="10"/>
      <c r="J848" s="26"/>
      <c r="L848" s="10"/>
      <c r="M848" s="26"/>
      <c r="P848" s="26"/>
    </row>
    <row r="849" spans="4:16" ht="13.5" customHeight="1" x14ac:dyDescent="0.3">
      <c r="D849" s="26"/>
      <c r="F849" s="10"/>
      <c r="G849" s="26"/>
      <c r="I849" s="10"/>
      <c r="J849" s="26"/>
      <c r="L849" s="10"/>
      <c r="M849" s="26"/>
      <c r="P849" s="26"/>
    </row>
    <row r="850" spans="4:16" ht="13.5" customHeight="1" x14ac:dyDescent="0.3">
      <c r="D850" s="26"/>
      <c r="F850" s="10"/>
      <c r="G850" s="26"/>
      <c r="I850" s="10"/>
      <c r="J850" s="26"/>
      <c r="L850" s="10"/>
      <c r="M850" s="26"/>
      <c r="P850" s="26"/>
    </row>
    <row r="851" spans="4:16" ht="13.5" customHeight="1" x14ac:dyDescent="0.3">
      <c r="D851" s="26"/>
      <c r="F851" s="10"/>
      <c r="G851" s="26"/>
      <c r="I851" s="10"/>
      <c r="J851" s="26"/>
      <c r="L851" s="10"/>
      <c r="M851" s="26"/>
      <c r="P851" s="26"/>
    </row>
    <row r="852" spans="4:16" ht="13.5" customHeight="1" x14ac:dyDescent="0.3">
      <c r="D852" s="26"/>
      <c r="F852" s="10"/>
      <c r="G852" s="26"/>
      <c r="I852" s="10"/>
      <c r="J852" s="26"/>
      <c r="L852" s="10"/>
      <c r="M852" s="26"/>
      <c r="P852" s="26"/>
    </row>
    <row r="853" spans="4:16" ht="13.5" customHeight="1" x14ac:dyDescent="0.3">
      <c r="D853" s="26"/>
      <c r="F853" s="10"/>
      <c r="G853" s="26"/>
      <c r="I853" s="10"/>
      <c r="J853" s="26"/>
      <c r="L853" s="10"/>
      <c r="M853" s="26"/>
      <c r="P853" s="26"/>
    </row>
    <row r="854" spans="4:16" ht="13.5" customHeight="1" x14ac:dyDescent="0.3">
      <c r="D854" s="26"/>
      <c r="F854" s="10"/>
      <c r="G854" s="26"/>
      <c r="I854" s="10"/>
      <c r="J854" s="26"/>
      <c r="L854" s="10"/>
      <c r="M854" s="26"/>
      <c r="P854" s="26"/>
    </row>
    <row r="855" spans="4:16" ht="13.5" customHeight="1" x14ac:dyDescent="0.3">
      <c r="D855" s="26"/>
      <c r="F855" s="10"/>
      <c r="G855" s="26"/>
      <c r="I855" s="10"/>
      <c r="J855" s="26"/>
      <c r="L855" s="10"/>
      <c r="M855" s="26"/>
      <c r="P855" s="26"/>
    </row>
    <row r="856" spans="4:16" ht="13.5" customHeight="1" x14ac:dyDescent="0.3">
      <c r="D856" s="26"/>
      <c r="F856" s="10"/>
      <c r="G856" s="26"/>
      <c r="I856" s="10"/>
      <c r="J856" s="26"/>
      <c r="L856" s="10"/>
      <c r="M856" s="26"/>
      <c r="P856" s="26"/>
    </row>
    <row r="857" spans="4:16" ht="13.5" customHeight="1" x14ac:dyDescent="0.3">
      <c r="D857" s="26"/>
      <c r="F857" s="10"/>
      <c r="G857" s="26"/>
      <c r="I857" s="10"/>
      <c r="J857" s="26"/>
      <c r="L857" s="10"/>
      <c r="M857" s="26"/>
      <c r="P857" s="26"/>
    </row>
    <row r="858" spans="4:16" ht="13.5" customHeight="1" x14ac:dyDescent="0.3">
      <c r="D858" s="26"/>
      <c r="F858" s="10"/>
      <c r="G858" s="26"/>
      <c r="I858" s="10"/>
      <c r="J858" s="26"/>
      <c r="L858" s="10"/>
      <c r="M858" s="26"/>
      <c r="P858" s="26"/>
    </row>
    <row r="859" spans="4:16" ht="13.5" customHeight="1" x14ac:dyDescent="0.3">
      <c r="D859" s="26"/>
      <c r="F859" s="10"/>
      <c r="G859" s="26"/>
      <c r="I859" s="10"/>
      <c r="J859" s="26"/>
      <c r="L859" s="10"/>
      <c r="M859" s="26"/>
      <c r="P859" s="26"/>
    </row>
    <row r="860" spans="4:16" ht="13.5" customHeight="1" x14ac:dyDescent="0.3">
      <c r="D860" s="26"/>
      <c r="F860" s="10"/>
      <c r="G860" s="26"/>
      <c r="I860" s="10"/>
      <c r="J860" s="26"/>
      <c r="L860" s="10"/>
      <c r="M860" s="26"/>
      <c r="P860" s="26"/>
    </row>
    <row r="861" spans="4:16" ht="13.5" customHeight="1" x14ac:dyDescent="0.3">
      <c r="D861" s="26"/>
      <c r="F861" s="10"/>
      <c r="G861" s="26"/>
      <c r="I861" s="10"/>
      <c r="J861" s="26"/>
      <c r="L861" s="10"/>
      <c r="M861" s="26"/>
      <c r="P861" s="26"/>
    </row>
    <row r="862" spans="4:16" ht="13.5" customHeight="1" x14ac:dyDescent="0.3">
      <c r="D862" s="26"/>
      <c r="F862" s="10"/>
      <c r="G862" s="26"/>
      <c r="I862" s="10"/>
      <c r="J862" s="26"/>
      <c r="L862" s="10"/>
      <c r="M862" s="26"/>
      <c r="P862" s="26"/>
    </row>
    <row r="863" spans="4:16" ht="13.5" customHeight="1" x14ac:dyDescent="0.3">
      <c r="D863" s="26"/>
      <c r="F863" s="10"/>
      <c r="G863" s="26"/>
      <c r="I863" s="10"/>
      <c r="J863" s="26"/>
      <c r="L863" s="10"/>
      <c r="M863" s="26"/>
      <c r="P863" s="26"/>
    </row>
    <row r="864" spans="4:16" ht="13.5" customHeight="1" x14ac:dyDescent="0.3">
      <c r="D864" s="26"/>
      <c r="F864" s="10"/>
      <c r="G864" s="26"/>
      <c r="I864" s="10"/>
      <c r="J864" s="26"/>
      <c r="L864" s="10"/>
      <c r="M864" s="26"/>
      <c r="P864" s="26"/>
    </row>
    <row r="865" spans="4:16" ht="13.5" customHeight="1" x14ac:dyDescent="0.3">
      <c r="D865" s="26"/>
      <c r="F865" s="10"/>
      <c r="G865" s="26"/>
      <c r="I865" s="10"/>
      <c r="J865" s="26"/>
      <c r="L865" s="10"/>
      <c r="M865" s="26"/>
      <c r="P865" s="26"/>
    </row>
    <row r="866" spans="4:16" ht="13.5" customHeight="1" x14ac:dyDescent="0.3">
      <c r="D866" s="26"/>
      <c r="F866" s="10"/>
      <c r="G866" s="26"/>
      <c r="I866" s="10"/>
      <c r="J866" s="26"/>
      <c r="L866" s="10"/>
      <c r="M866" s="26"/>
      <c r="P866" s="26"/>
    </row>
    <row r="867" spans="4:16" ht="13.5" customHeight="1" x14ac:dyDescent="0.3">
      <c r="D867" s="26"/>
      <c r="F867" s="10"/>
      <c r="G867" s="26"/>
      <c r="I867" s="10"/>
      <c r="J867" s="26"/>
      <c r="L867" s="10"/>
      <c r="M867" s="26"/>
      <c r="P867" s="26"/>
    </row>
    <row r="868" spans="4:16" ht="13.5" customHeight="1" x14ac:dyDescent="0.3">
      <c r="D868" s="26"/>
      <c r="F868" s="10"/>
      <c r="G868" s="26"/>
      <c r="I868" s="10"/>
      <c r="J868" s="26"/>
      <c r="L868" s="10"/>
      <c r="M868" s="26"/>
      <c r="P868" s="26"/>
    </row>
    <row r="869" spans="4:16" ht="13.5" customHeight="1" x14ac:dyDescent="0.3">
      <c r="D869" s="26"/>
      <c r="F869" s="10"/>
      <c r="G869" s="26"/>
      <c r="I869" s="10"/>
      <c r="J869" s="26"/>
      <c r="L869" s="10"/>
      <c r="M869" s="26"/>
      <c r="P869" s="26"/>
    </row>
    <row r="870" spans="4:16" ht="13.5" customHeight="1" x14ac:dyDescent="0.3">
      <c r="D870" s="26"/>
      <c r="F870" s="10"/>
      <c r="G870" s="26"/>
      <c r="I870" s="10"/>
      <c r="J870" s="26"/>
      <c r="L870" s="10"/>
      <c r="M870" s="26"/>
      <c r="P870" s="26"/>
    </row>
    <row r="871" spans="4:16" ht="13.5" customHeight="1" x14ac:dyDescent="0.3">
      <c r="D871" s="26"/>
      <c r="F871" s="10"/>
      <c r="G871" s="26"/>
      <c r="I871" s="10"/>
      <c r="J871" s="26"/>
      <c r="L871" s="10"/>
      <c r="M871" s="26"/>
      <c r="P871" s="26"/>
    </row>
    <row r="872" spans="4:16" ht="13.5" customHeight="1" x14ac:dyDescent="0.3">
      <c r="D872" s="26"/>
      <c r="F872" s="10"/>
      <c r="G872" s="26"/>
      <c r="I872" s="10"/>
      <c r="J872" s="26"/>
      <c r="L872" s="10"/>
      <c r="M872" s="26"/>
      <c r="P872" s="26"/>
    </row>
    <row r="873" spans="4:16" ht="13.5" customHeight="1" x14ac:dyDescent="0.3">
      <c r="D873" s="26"/>
      <c r="F873" s="10"/>
      <c r="G873" s="26"/>
      <c r="I873" s="10"/>
      <c r="J873" s="26"/>
      <c r="L873" s="10"/>
      <c r="M873" s="26"/>
      <c r="P873" s="26"/>
    </row>
    <row r="874" spans="4:16" ht="13.5" customHeight="1" x14ac:dyDescent="0.3">
      <c r="D874" s="26"/>
      <c r="F874" s="10"/>
      <c r="G874" s="26"/>
      <c r="I874" s="10"/>
      <c r="J874" s="26"/>
      <c r="L874" s="10"/>
      <c r="M874" s="26"/>
      <c r="P874" s="26"/>
    </row>
    <row r="875" spans="4:16" ht="13.5" customHeight="1" x14ac:dyDescent="0.3">
      <c r="D875" s="26"/>
      <c r="F875" s="10"/>
      <c r="G875" s="26"/>
      <c r="I875" s="10"/>
      <c r="J875" s="26"/>
      <c r="L875" s="10"/>
      <c r="M875" s="26"/>
      <c r="P875" s="26"/>
    </row>
    <row r="876" spans="4:16" ht="13.5" customHeight="1" x14ac:dyDescent="0.3">
      <c r="D876" s="26"/>
      <c r="F876" s="10"/>
      <c r="G876" s="26"/>
      <c r="I876" s="10"/>
      <c r="J876" s="26"/>
      <c r="L876" s="10"/>
      <c r="M876" s="26"/>
      <c r="P876" s="26"/>
    </row>
    <row r="877" spans="4:16" ht="13.5" customHeight="1" x14ac:dyDescent="0.3">
      <c r="D877" s="26"/>
      <c r="F877" s="10"/>
      <c r="G877" s="26"/>
      <c r="I877" s="10"/>
      <c r="J877" s="26"/>
      <c r="L877" s="10"/>
      <c r="M877" s="26"/>
      <c r="P877" s="26"/>
    </row>
    <row r="878" spans="4:16" ht="13.5" customHeight="1" x14ac:dyDescent="0.3">
      <c r="D878" s="26"/>
      <c r="F878" s="10"/>
      <c r="G878" s="26"/>
      <c r="I878" s="10"/>
      <c r="J878" s="26"/>
      <c r="L878" s="10"/>
      <c r="M878" s="26"/>
      <c r="P878" s="26"/>
    </row>
    <row r="879" spans="4:16" ht="13.5" customHeight="1" x14ac:dyDescent="0.3">
      <c r="D879" s="26"/>
      <c r="F879" s="10"/>
      <c r="G879" s="26"/>
      <c r="I879" s="10"/>
      <c r="J879" s="26"/>
      <c r="L879" s="10"/>
      <c r="M879" s="26"/>
      <c r="P879" s="26"/>
    </row>
    <row r="880" spans="4:16" ht="13.5" customHeight="1" x14ac:dyDescent="0.3">
      <c r="D880" s="26"/>
      <c r="F880" s="10"/>
      <c r="G880" s="26"/>
      <c r="I880" s="10"/>
      <c r="J880" s="26"/>
      <c r="L880" s="10"/>
      <c r="M880" s="26"/>
      <c r="P880" s="26"/>
    </row>
    <row r="881" spans="4:16" ht="13.5" customHeight="1" x14ac:dyDescent="0.3">
      <c r="D881" s="26"/>
      <c r="F881" s="10"/>
      <c r="G881" s="26"/>
      <c r="I881" s="10"/>
      <c r="J881" s="26"/>
      <c r="L881" s="10"/>
      <c r="M881" s="26"/>
      <c r="P881" s="26"/>
    </row>
    <row r="882" spans="4:16" ht="13.5" customHeight="1" x14ac:dyDescent="0.3">
      <c r="D882" s="26"/>
      <c r="F882" s="10"/>
      <c r="G882" s="26"/>
      <c r="I882" s="10"/>
      <c r="J882" s="26"/>
      <c r="L882" s="10"/>
      <c r="M882" s="26"/>
      <c r="P882" s="26"/>
    </row>
    <row r="883" spans="4:16" ht="13.5" customHeight="1" x14ac:dyDescent="0.3">
      <c r="D883" s="26"/>
      <c r="F883" s="10"/>
      <c r="G883" s="26"/>
      <c r="I883" s="10"/>
      <c r="J883" s="26"/>
      <c r="L883" s="10"/>
      <c r="M883" s="26"/>
      <c r="P883" s="26"/>
    </row>
    <row r="884" spans="4:16" ht="13.5" customHeight="1" x14ac:dyDescent="0.3">
      <c r="D884" s="26"/>
      <c r="F884" s="10"/>
      <c r="G884" s="26"/>
      <c r="I884" s="10"/>
      <c r="J884" s="26"/>
      <c r="L884" s="10"/>
      <c r="M884" s="26"/>
      <c r="P884" s="26"/>
    </row>
    <row r="885" spans="4:16" ht="13.5" customHeight="1" x14ac:dyDescent="0.3">
      <c r="D885" s="26"/>
      <c r="F885" s="10"/>
      <c r="G885" s="26"/>
      <c r="I885" s="10"/>
      <c r="J885" s="26"/>
      <c r="L885" s="10"/>
      <c r="M885" s="26"/>
      <c r="P885" s="26"/>
    </row>
    <row r="886" spans="4:16" ht="13.5" customHeight="1" x14ac:dyDescent="0.3">
      <c r="D886" s="26"/>
      <c r="F886" s="10"/>
      <c r="G886" s="26"/>
      <c r="I886" s="10"/>
      <c r="J886" s="26"/>
      <c r="L886" s="10"/>
      <c r="M886" s="26"/>
      <c r="P886" s="26"/>
    </row>
    <row r="887" spans="4:16" ht="13.5" customHeight="1" x14ac:dyDescent="0.3">
      <c r="D887" s="26"/>
      <c r="F887" s="10"/>
      <c r="G887" s="26"/>
      <c r="I887" s="10"/>
      <c r="J887" s="26"/>
      <c r="L887" s="10"/>
      <c r="M887" s="26"/>
      <c r="P887" s="26"/>
    </row>
    <row r="888" spans="4:16" ht="13.5" customHeight="1" x14ac:dyDescent="0.3">
      <c r="D888" s="26"/>
      <c r="F888" s="10"/>
      <c r="G888" s="26"/>
      <c r="I888" s="10"/>
      <c r="J888" s="26"/>
      <c r="L888" s="10"/>
      <c r="M888" s="26"/>
      <c r="P888" s="26"/>
    </row>
    <row r="889" spans="4:16" ht="13.5" customHeight="1" x14ac:dyDescent="0.3">
      <c r="D889" s="26"/>
      <c r="F889" s="10"/>
      <c r="G889" s="26"/>
      <c r="I889" s="10"/>
      <c r="J889" s="26"/>
      <c r="L889" s="10"/>
      <c r="M889" s="26"/>
      <c r="P889" s="26"/>
    </row>
    <row r="890" spans="4:16" ht="13.5" customHeight="1" x14ac:dyDescent="0.3">
      <c r="D890" s="26"/>
      <c r="F890" s="10"/>
      <c r="G890" s="26"/>
      <c r="I890" s="10"/>
      <c r="J890" s="26"/>
      <c r="L890" s="10"/>
      <c r="M890" s="26"/>
      <c r="P890" s="26"/>
    </row>
    <row r="891" spans="4:16" ht="13.5" customHeight="1" x14ac:dyDescent="0.3">
      <c r="D891" s="26"/>
      <c r="F891" s="10"/>
      <c r="G891" s="26"/>
      <c r="I891" s="10"/>
      <c r="J891" s="26"/>
      <c r="L891" s="10"/>
      <c r="M891" s="26"/>
      <c r="P891" s="26"/>
    </row>
    <row r="892" spans="4:16" ht="13.5" customHeight="1" x14ac:dyDescent="0.3">
      <c r="D892" s="26"/>
      <c r="F892" s="10"/>
      <c r="G892" s="26"/>
      <c r="I892" s="10"/>
      <c r="J892" s="26"/>
      <c r="L892" s="10"/>
      <c r="M892" s="26"/>
      <c r="P892" s="26"/>
    </row>
    <row r="893" spans="4:16" ht="13.5" customHeight="1" x14ac:dyDescent="0.3">
      <c r="D893" s="26"/>
      <c r="F893" s="10"/>
      <c r="G893" s="26"/>
      <c r="I893" s="10"/>
      <c r="J893" s="26"/>
      <c r="L893" s="10"/>
      <c r="M893" s="26"/>
      <c r="P893" s="26"/>
    </row>
    <row r="894" spans="4:16" ht="13.5" customHeight="1" x14ac:dyDescent="0.3">
      <c r="D894" s="26"/>
      <c r="F894" s="10"/>
      <c r="G894" s="26"/>
      <c r="I894" s="10"/>
      <c r="J894" s="26"/>
      <c r="L894" s="10"/>
      <c r="M894" s="26"/>
      <c r="P894" s="26"/>
    </row>
    <row r="895" spans="4:16" ht="13.5" customHeight="1" x14ac:dyDescent="0.3">
      <c r="D895" s="26"/>
      <c r="F895" s="10"/>
      <c r="G895" s="26"/>
      <c r="I895" s="10"/>
      <c r="J895" s="26"/>
      <c r="L895" s="10"/>
      <c r="M895" s="26"/>
      <c r="P895" s="26"/>
    </row>
    <row r="896" spans="4:16" ht="13.5" customHeight="1" x14ac:dyDescent="0.3">
      <c r="D896" s="26"/>
      <c r="F896" s="10"/>
      <c r="G896" s="26"/>
      <c r="I896" s="10"/>
      <c r="J896" s="26"/>
      <c r="L896" s="10"/>
      <c r="M896" s="26"/>
      <c r="P896" s="26"/>
    </row>
    <row r="897" spans="4:16" ht="13.5" customHeight="1" x14ac:dyDescent="0.3">
      <c r="D897" s="26"/>
      <c r="F897" s="10"/>
      <c r="G897" s="26"/>
      <c r="I897" s="10"/>
      <c r="J897" s="26"/>
      <c r="L897" s="10"/>
      <c r="M897" s="26"/>
      <c r="P897" s="26"/>
    </row>
    <row r="898" spans="4:16" ht="13.5" customHeight="1" x14ac:dyDescent="0.3">
      <c r="D898" s="26"/>
      <c r="F898" s="10"/>
      <c r="G898" s="26"/>
      <c r="I898" s="10"/>
      <c r="J898" s="26"/>
      <c r="L898" s="10"/>
      <c r="M898" s="26"/>
      <c r="P898" s="26"/>
    </row>
    <row r="899" spans="4:16" ht="13.5" customHeight="1" x14ac:dyDescent="0.3">
      <c r="D899" s="26"/>
      <c r="F899" s="10"/>
      <c r="G899" s="26"/>
      <c r="I899" s="10"/>
      <c r="J899" s="26"/>
      <c r="L899" s="10"/>
      <c r="M899" s="26"/>
      <c r="P899" s="26"/>
    </row>
    <row r="900" spans="4:16" ht="13.5" customHeight="1" x14ac:dyDescent="0.3">
      <c r="D900" s="26"/>
      <c r="F900" s="10"/>
      <c r="G900" s="26"/>
      <c r="I900" s="10"/>
      <c r="J900" s="26"/>
      <c r="L900" s="10"/>
      <c r="M900" s="26"/>
      <c r="P900" s="26"/>
    </row>
    <row r="901" spans="4:16" ht="13.5" customHeight="1" x14ac:dyDescent="0.3">
      <c r="D901" s="26"/>
      <c r="F901" s="10"/>
      <c r="G901" s="26"/>
      <c r="I901" s="10"/>
      <c r="J901" s="26"/>
      <c r="L901" s="10"/>
      <c r="M901" s="26"/>
      <c r="P901" s="26"/>
    </row>
    <row r="902" spans="4:16" ht="13.5" customHeight="1" x14ac:dyDescent="0.3">
      <c r="D902" s="26"/>
      <c r="F902" s="10"/>
      <c r="G902" s="26"/>
      <c r="I902" s="10"/>
      <c r="J902" s="26"/>
      <c r="L902" s="10"/>
      <c r="M902" s="26"/>
      <c r="P902" s="26"/>
    </row>
    <row r="903" spans="4:16" ht="13.5" customHeight="1" x14ac:dyDescent="0.3">
      <c r="D903" s="26"/>
      <c r="F903" s="10"/>
      <c r="G903" s="26"/>
      <c r="I903" s="10"/>
      <c r="J903" s="26"/>
      <c r="L903" s="10"/>
      <c r="M903" s="26"/>
      <c r="P903" s="26"/>
    </row>
    <row r="904" spans="4:16" ht="13.5" customHeight="1" x14ac:dyDescent="0.3">
      <c r="D904" s="26"/>
      <c r="F904" s="10"/>
      <c r="G904" s="26"/>
      <c r="I904" s="10"/>
      <c r="J904" s="26"/>
      <c r="L904" s="10"/>
      <c r="M904" s="26"/>
      <c r="P904" s="26"/>
    </row>
    <row r="905" spans="4:16" ht="13.5" customHeight="1" x14ac:dyDescent="0.3">
      <c r="D905" s="26"/>
      <c r="F905" s="10"/>
      <c r="G905" s="26"/>
      <c r="I905" s="10"/>
      <c r="J905" s="26"/>
      <c r="L905" s="10"/>
      <c r="M905" s="26"/>
      <c r="P905" s="26"/>
    </row>
    <row r="906" spans="4:16" ht="13.5" customHeight="1" x14ac:dyDescent="0.3">
      <c r="D906" s="26"/>
      <c r="F906" s="10"/>
      <c r="G906" s="26"/>
      <c r="I906" s="10"/>
      <c r="J906" s="26"/>
      <c r="L906" s="10"/>
      <c r="M906" s="26"/>
      <c r="P906" s="26"/>
    </row>
    <row r="907" spans="4:16" ht="13.5" customHeight="1" x14ac:dyDescent="0.3">
      <c r="D907" s="26"/>
      <c r="F907" s="10"/>
      <c r="G907" s="26"/>
      <c r="I907" s="10"/>
      <c r="J907" s="26"/>
      <c r="L907" s="10"/>
      <c r="M907" s="26"/>
      <c r="P907" s="26"/>
    </row>
    <row r="908" spans="4:16" ht="13.5" customHeight="1" x14ac:dyDescent="0.3">
      <c r="D908" s="26"/>
      <c r="F908" s="10"/>
      <c r="G908" s="26"/>
      <c r="I908" s="10"/>
      <c r="J908" s="26"/>
      <c r="L908" s="10"/>
      <c r="M908" s="26"/>
      <c r="P908" s="26"/>
    </row>
    <row r="909" spans="4:16" ht="13.5" customHeight="1" x14ac:dyDescent="0.3">
      <c r="D909" s="26"/>
      <c r="F909" s="10"/>
      <c r="G909" s="26"/>
      <c r="I909" s="10"/>
      <c r="J909" s="26"/>
      <c r="L909" s="10"/>
      <c r="M909" s="26"/>
      <c r="P909" s="26"/>
    </row>
    <row r="910" spans="4:16" ht="13.5" customHeight="1" x14ac:dyDescent="0.3">
      <c r="D910" s="26"/>
      <c r="F910" s="10"/>
      <c r="G910" s="26"/>
      <c r="I910" s="10"/>
      <c r="J910" s="26"/>
      <c r="L910" s="10"/>
      <c r="M910" s="26"/>
      <c r="P910" s="26"/>
    </row>
    <row r="911" spans="4:16" ht="13.5" customHeight="1" x14ac:dyDescent="0.3">
      <c r="D911" s="26"/>
      <c r="F911" s="10"/>
      <c r="G911" s="26"/>
      <c r="I911" s="10"/>
      <c r="J911" s="26"/>
      <c r="L911" s="10"/>
      <c r="M911" s="26"/>
      <c r="P911" s="26"/>
    </row>
    <row r="912" spans="4:16" ht="13.5" customHeight="1" x14ac:dyDescent="0.3">
      <c r="D912" s="26"/>
      <c r="F912" s="10"/>
      <c r="G912" s="26"/>
      <c r="I912" s="10"/>
      <c r="J912" s="26"/>
      <c r="L912" s="10"/>
      <c r="M912" s="26"/>
      <c r="P912" s="26"/>
    </row>
    <row r="913" spans="4:16" ht="13.5" customHeight="1" x14ac:dyDescent="0.3">
      <c r="D913" s="26"/>
      <c r="F913" s="10"/>
      <c r="G913" s="26"/>
      <c r="I913" s="10"/>
      <c r="J913" s="26"/>
      <c r="L913" s="10"/>
      <c r="M913" s="26"/>
      <c r="P913" s="26"/>
    </row>
    <row r="914" spans="4:16" ht="13.5" customHeight="1" x14ac:dyDescent="0.3">
      <c r="D914" s="26"/>
      <c r="F914" s="10"/>
      <c r="G914" s="26"/>
      <c r="I914" s="10"/>
      <c r="J914" s="26"/>
      <c r="L914" s="10"/>
      <c r="M914" s="26"/>
      <c r="P914" s="26"/>
    </row>
    <row r="915" spans="4:16" ht="13.5" customHeight="1" x14ac:dyDescent="0.3">
      <c r="D915" s="26"/>
      <c r="F915" s="10"/>
      <c r="G915" s="26"/>
      <c r="I915" s="10"/>
      <c r="J915" s="26"/>
      <c r="L915" s="10"/>
      <c r="M915" s="26"/>
      <c r="P915" s="26"/>
    </row>
    <row r="916" spans="4:16" ht="13.5" customHeight="1" x14ac:dyDescent="0.3">
      <c r="D916" s="26"/>
      <c r="F916" s="10"/>
      <c r="G916" s="26"/>
      <c r="I916" s="10"/>
      <c r="J916" s="26"/>
      <c r="L916" s="10"/>
      <c r="M916" s="26"/>
      <c r="P916" s="26"/>
    </row>
    <row r="917" spans="4:16" ht="13.5" customHeight="1" x14ac:dyDescent="0.3">
      <c r="D917" s="26"/>
      <c r="F917" s="10"/>
      <c r="G917" s="26"/>
      <c r="I917" s="10"/>
      <c r="J917" s="26"/>
      <c r="L917" s="10"/>
      <c r="M917" s="26"/>
      <c r="P917" s="26"/>
    </row>
    <row r="918" spans="4:16" ht="13.5" customHeight="1" x14ac:dyDescent="0.3">
      <c r="D918" s="26"/>
      <c r="F918" s="10"/>
      <c r="G918" s="26"/>
      <c r="I918" s="10"/>
      <c r="J918" s="26"/>
      <c r="L918" s="10"/>
      <c r="M918" s="26"/>
      <c r="P918" s="26"/>
    </row>
    <row r="919" spans="4:16" ht="13.5" customHeight="1" x14ac:dyDescent="0.3">
      <c r="D919" s="26"/>
      <c r="F919" s="10"/>
      <c r="G919" s="26"/>
      <c r="I919" s="10"/>
      <c r="J919" s="26"/>
      <c r="L919" s="10"/>
      <c r="M919" s="26"/>
      <c r="P919" s="26"/>
    </row>
    <row r="920" spans="4:16" ht="13.5" customHeight="1" x14ac:dyDescent="0.3">
      <c r="D920" s="26"/>
      <c r="F920" s="10"/>
      <c r="G920" s="26"/>
      <c r="I920" s="10"/>
      <c r="J920" s="26"/>
      <c r="L920" s="10"/>
      <c r="M920" s="26"/>
      <c r="P920" s="26"/>
    </row>
    <row r="921" spans="4:16" ht="13.5" customHeight="1" x14ac:dyDescent="0.3">
      <c r="D921" s="26"/>
      <c r="F921" s="10"/>
      <c r="G921" s="26"/>
      <c r="I921" s="10"/>
      <c r="J921" s="26"/>
      <c r="L921" s="10"/>
      <c r="M921" s="26"/>
      <c r="P921" s="26"/>
    </row>
    <row r="922" spans="4:16" ht="13.5" customHeight="1" x14ac:dyDescent="0.3">
      <c r="D922" s="26"/>
      <c r="F922" s="10"/>
      <c r="G922" s="26"/>
      <c r="I922" s="10"/>
      <c r="J922" s="26"/>
      <c r="L922" s="10"/>
      <c r="M922" s="26"/>
      <c r="P922" s="26"/>
    </row>
    <row r="923" spans="4:16" ht="13.5" customHeight="1" x14ac:dyDescent="0.3">
      <c r="D923" s="26"/>
      <c r="F923" s="10"/>
      <c r="G923" s="26"/>
      <c r="I923" s="10"/>
      <c r="J923" s="26"/>
      <c r="L923" s="10"/>
      <c r="M923" s="26"/>
      <c r="P923" s="26"/>
    </row>
    <row r="924" spans="4:16" ht="13.5" customHeight="1" x14ac:dyDescent="0.3">
      <c r="D924" s="26"/>
      <c r="F924" s="10"/>
      <c r="G924" s="26"/>
      <c r="I924" s="10"/>
      <c r="J924" s="26"/>
      <c r="L924" s="10"/>
      <c r="M924" s="26"/>
      <c r="P924" s="26"/>
    </row>
    <row r="925" spans="4:16" ht="13.5" customHeight="1" x14ac:dyDescent="0.3">
      <c r="D925" s="26"/>
      <c r="F925" s="10"/>
      <c r="G925" s="26"/>
      <c r="I925" s="10"/>
      <c r="J925" s="26"/>
      <c r="L925" s="10"/>
      <c r="M925" s="26"/>
      <c r="P925" s="26"/>
    </row>
    <row r="926" spans="4:16" ht="13.5" customHeight="1" x14ac:dyDescent="0.3">
      <c r="D926" s="26"/>
      <c r="F926" s="10"/>
      <c r="G926" s="26"/>
      <c r="I926" s="10"/>
      <c r="J926" s="26"/>
      <c r="L926" s="10"/>
      <c r="M926" s="26"/>
      <c r="P926" s="26"/>
    </row>
    <row r="927" spans="4:16" ht="13.5" customHeight="1" x14ac:dyDescent="0.3">
      <c r="D927" s="26"/>
      <c r="F927" s="10"/>
      <c r="G927" s="26"/>
      <c r="I927" s="10"/>
      <c r="J927" s="26"/>
      <c r="L927" s="10"/>
      <c r="M927" s="26"/>
      <c r="P927" s="26"/>
    </row>
    <row r="928" spans="4:16" ht="13.5" customHeight="1" x14ac:dyDescent="0.3">
      <c r="D928" s="26"/>
      <c r="F928" s="10"/>
      <c r="G928" s="26"/>
      <c r="I928" s="10"/>
      <c r="J928" s="26"/>
      <c r="L928" s="10"/>
      <c r="M928" s="26"/>
      <c r="P928" s="26"/>
    </row>
    <row r="929" spans="4:16" ht="13.5" customHeight="1" x14ac:dyDescent="0.3">
      <c r="D929" s="26"/>
      <c r="F929" s="10"/>
      <c r="G929" s="26"/>
      <c r="I929" s="10"/>
      <c r="J929" s="26"/>
      <c r="L929" s="10"/>
      <c r="M929" s="26"/>
      <c r="P929" s="26"/>
    </row>
    <row r="930" spans="4:16" ht="13.5" customHeight="1" x14ac:dyDescent="0.3">
      <c r="D930" s="26"/>
      <c r="F930" s="10"/>
      <c r="G930" s="26"/>
      <c r="I930" s="10"/>
      <c r="J930" s="26"/>
      <c r="L930" s="10"/>
      <c r="M930" s="26"/>
      <c r="P930" s="26"/>
    </row>
    <row r="931" spans="4:16" ht="13.5" customHeight="1" x14ac:dyDescent="0.3">
      <c r="D931" s="26"/>
      <c r="F931" s="10"/>
      <c r="G931" s="26"/>
      <c r="I931" s="10"/>
      <c r="J931" s="26"/>
      <c r="L931" s="10"/>
      <c r="M931" s="26"/>
      <c r="P931" s="26"/>
    </row>
    <row r="932" spans="4:16" ht="13.5" customHeight="1" x14ac:dyDescent="0.3">
      <c r="D932" s="26"/>
      <c r="F932" s="10"/>
      <c r="G932" s="26"/>
      <c r="I932" s="10"/>
      <c r="J932" s="26"/>
      <c r="L932" s="10"/>
      <c r="M932" s="26"/>
      <c r="P932" s="26"/>
    </row>
    <row r="933" spans="4:16" ht="13.5" customHeight="1" x14ac:dyDescent="0.3">
      <c r="D933" s="26"/>
      <c r="F933" s="10"/>
      <c r="G933" s="26"/>
      <c r="I933" s="10"/>
      <c r="J933" s="26"/>
      <c r="L933" s="10"/>
      <c r="M933" s="26"/>
      <c r="P933" s="26"/>
    </row>
    <row r="934" spans="4:16" ht="13.5" customHeight="1" x14ac:dyDescent="0.3">
      <c r="D934" s="26"/>
      <c r="F934" s="10"/>
      <c r="G934" s="26"/>
      <c r="I934" s="10"/>
      <c r="J934" s="26"/>
      <c r="L934" s="10"/>
      <c r="M934" s="26"/>
      <c r="P934" s="26"/>
    </row>
    <row r="935" spans="4:16" ht="13.5" customHeight="1" x14ac:dyDescent="0.3">
      <c r="D935" s="26"/>
      <c r="F935" s="10"/>
      <c r="G935" s="26"/>
      <c r="I935" s="10"/>
      <c r="J935" s="26"/>
      <c r="L935" s="10"/>
      <c r="M935" s="26"/>
      <c r="P935" s="26"/>
    </row>
    <row r="936" spans="4:16" ht="13.5" customHeight="1" x14ac:dyDescent="0.3">
      <c r="D936" s="26"/>
      <c r="F936" s="10"/>
      <c r="G936" s="26"/>
      <c r="I936" s="10"/>
      <c r="J936" s="26"/>
      <c r="L936" s="10"/>
      <c r="M936" s="26"/>
      <c r="P936" s="26"/>
    </row>
    <row r="937" spans="4:16" ht="13.5" customHeight="1" x14ac:dyDescent="0.3">
      <c r="D937" s="26"/>
      <c r="F937" s="10"/>
      <c r="G937" s="26"/>
      <c r="I937" s="10"/>
      <c r="J937" s="26"/>
      <c r="L937" s="10"/>
      <c r="M937" s="26"/>
      <c r="P937" s="26"/>
    </row>
    <row r="938" spans="4:16" ht="13.5" customHeight="1" x14ac:dyDescent="0.3">
      <c r="D938" s="26"/>
      <c r="F938" s="10"/>
      <c r="G938" s="26"/>
      <c r="I938" s="10"/>
      <c r="J938" s="26"/>
      <c r="L938" s="10"/>
      <c r="M938" s="26"/>
      <c r="P938" s="26"/>
    </row>
    <row r="939" spans="4:16" ht="13.5" customHeight="1" x14ac:dyDescent="0.3">
      <c r="D939" s="26"/>
      <c r="F939" s="10"/>
      <c r="G939" s="26"/>
      <c r="I939" s="10"/>
      <c r="J939" s="26"/>
      <c r="L939" s="10"/>
      <c r="M939" s="26"/>
      <c r="P939" s="26"/>
    </row>
    <row r="940" spans="4:16" ht="13.5" customHeight="1" x14ac:dyDescent="0.3">
      <c r="D940" s="26"/>
      <c r="F940" s="10"/>
      <c r="G940" s="26"/>
      <c r="I940" s="10"/>
      <c r="J940" s="26"/>
      <c r="L940" s="10"/>
      <c r="M940" s="26"/>
      <c r="P940" s="26"/>
    </row>
    <row r="941" spans="4:16" ht="13.5" customHeight="1" x14ac:dyDescent="0.3">
      <c r="D941" s="26"/>
      <c r="F941" s="10"/>
      <c r="G941" s="26"/>
      <c r="I941" s="10"/>
      <c r="J941" s="26"/>
      <c r="L941" s="10"/>
      <c r="M941" s="26"/>
      <c r="P941" s="26"/>
    </row>
    <row r="942" spans="4:16" ht="13.5" customHeight="1" x14ac:dyDescent="0.3">
      <c r="D942" s="26"/>
      <c r="F942" s="10"/>
      <c r="G942" s="26"/>
      <c r="I942" s="10"/>
      <c r="J942" s="26"/>
      <c r="L942" s="10"/>
      <c r="M942" s="26"/>
      <c r="P942" s="26"/>
    </row>
    <row r="943" spans="4:16" ht="13.5" customHeight="1" x14ac:dyDescent="0.3">
      <c r="D943" s="26"/>
      <c r="F943" s="10"/>
      <c r="G943" s="26"/>
      <c r="I943" s="10"/>
      <c r="J943" s="26"/>
      <c r="L943" s="10"/>
      <c r="M943" s="26"/>
      <c r="P943" s="26"/>
    </row>
    <row r="944" spans="4:16" ht="13.5" customHeight="1" x14ac:dyDescent="0.3">
      <c r="D944" s="26"/>
      <c r="F944" s="10"/>
      <c r="G944" s="26"/>
      <c r="I944" s="10"/>
      <c r="J944" s="26"/>
      <c r="L944" s="10"/>
      <c r="M944" s="26"/>
      <c r="P944" s="26"/>
    </row>
    <row r="945" spans="4:16" ht="13.5" customHeight="1" x14ac:dyDescent="0.3">
      <c r="D945" s="26"/>
      <c r="F945" s="10"/>
      <c r="G945" s="26"/>
      <c r="I945" s="10"/>
      <c r="J945" s="26"/>
      <c r="L945" s="10"/>
      <c r="M945" s="26"/>
      <c r="P945" s="26"/>
    </row>
    <row r="946" spans="4:16" ht="13.5" customHeight="1" x14ac:dyDescent="0.3">
      <c r="D946" s="26"/>
      <c r="F946" s="10"/>
      <c r="G946" s="26"/>
      <c r="I946" s="10"/>
      <c r="J946" s="26"/>
      <c r="L946" s="10"/>
      <c r="M946" s="26"/>
      <c r="P946" s="26"/>
    </row>
    <row r="947" spans="4:16" ht="13.5" customHeight="1" x14ac:dyDescent="0.3">
      <c r="D947" s="26"/>
      <c r="F947" s="10"/>
      <c r="G947" s="26"/>
      <c r="I947" s="10"/>
      <c r="J947" s="26"/>
      <c r="L947" s="10"/>
      <c r="M947" s="26"/>
      <c r="P947" s="26"/>
    </row>
    <row r="948" spans="4:16" ht="13.5" customHeight="1" x14ac:dyDescent="0.3">
      <c r="D948" s="26"/>
      <c r="F948" s="10"/>
      <c r="G948" s="26"/>
      <c r="I948" s="10"/>
      <c r="J948" s="26"/>
      <c r="L948" s="10"/>
      <c r="M948" s="26"/>
      <c r="P948" s="26"/>
    </row>
    <row r="949" spans="4:16" ht="13.5" customHeight="1" x14ac:dyDescent="0.3">
      <c r="D949" s="26"/>
      <c r="F949" s="10"/>
      <c r="G949" s="26"/>
      <c r="I949" s="10"/>
      <c r="J949" s="26"/>
      <c r="L949" s="10"/>
      <c r="M949" s="26"/>
      <c r="P949" s="26"/>
    </row>
    <row r="950" spans="4:16" ht="13.5" customHeight="1" x14ac:dyDescent="0.3">
      <c r="D950" s="26"/>
      <c r="F950" s="10"/>
      <c r="G950" s="26"/>
      <c r="I950" s="10"/>
      <c r="J950" s="26"/>
      <c r="L950" s="10"/>
      <c r="M950" s="26"/>
      <c r="P950" s="26"/>
    </row>
    <row r="951" spans="4:16" ht="13.5" customHeight="1" x14ac:dyDescent="0.3">
      <c r="D951" s="26"/>
      <c r="F951" s="10"/>
      <c r="G951" s="26"/>
      <c r="I951" s="10"/>
      <c r="J951" s="26"/>
      <c r="L951" s="10"/>
      <c r="M951" s="26"/>
      <c r="P951" s="26"/>
    </row>
    <row r="952" spans="4:16" ht="13.5" customHeight="1" x14ac:dyDescent="0.3">
      <c r="D952" s="26"/>
      <c r="F952" s="10"/>
      <c r="G952" s="26"/>
      <c r="I952" s="10"/>
      <c r="J952" s="26"/>
      <c r="L952" s="10"/>
      <c r="M952" s="26"/>
      <c r="P952" s="26"/>
    </row>
    <row r="953" spans="4:16" ht="13.5" customHeight="1" x14ac:dyDescent="0.3">
      <c r="D953" s="26"/>
      <c r="F953" s="10"/>
      <c r="G953" s="26"/>
      <c r="I953" s="10"/>
      <c r="J953" s="26"/>
      <c r="L953" s="10"/>
      <c r="M953" s="26"/>
      <c r="P953" s="26"/>
    </row>
    <row r="954" spans="4:16" ht="13.5" customHeight="1" x14ac:dyDescent="0.3">
      <c r="D954" s="26"/>
      <c r="F954" s="10"/>
      <c r="G954" s="26"/>
      <c r="I954" s="10"/>
      <c r="J954" s="26"/>
      <c r="L954" s="10"/>
      <c r="M954" s="26"/>
      <c r="P954" s="26"/>
    </row>
    <row r="955" spans="4:16" ht="13.5" customHeight="1" x14ac:dyDescent="0.3">
      <c r="D955" s="26"/>
      <c r="F955" s="10"/>
      <c r="G955" s="26"/>
      <c r="I955" s="10"/>
      <c r="J955" s="26"/>
      <c r="L955" s="10"/>
      <c r="M955" s="26"/>
      <c r="P955" s="26"/>
    </row>
    <row r="956" spans="4:16" ht="13.5" customHeight="1" x14ac:dyDescent="0.3">
      <c r="D956" s="26"/>
      <c r="F956" s="10"/>
      <c r="G956" s="26"/>
      <c r="I956" s="10"/>
      <c r="J956" s="26"/>
      <c r="L956" s="10"/>
      <c r="M956" s="26"/>
      <c r="P956" s="26"/>
    </row>
    <row r="957" spans="4:16" ht="13.5" customHeight="1" x14ac:dyDescent="0.3">
      <c r="D957" s="26"/>
      <c r="F957" s="10"/>
      <c r="G957" s="26"/>
      <c r="I957" s="10"/>
      <c r="J957" s="26"/>
      <c r="L957" s="10"/>
      <c r="M957" s="26"/>
      <c r="P957" s="26"/>
    </row>
    <row r="958" spans="4:16" ht="13.5" customHeight="1" x14ac:dyDescent="0.3">
      <c r="D958" s="26"/>
      <c r="F958" s="10"/>
      <c r="G958" s="26"/>
      <c r="I958" s="10"/>
      <c r="J958" s="26"/>
      <c r="L958" s="10"/>
      <c r="M958" s="26"/>
      <c r="P958" s="26"/>
    </row>
    <row r="959" spans="4:16" ht="13.5" customHeight="1" x14ac:dyDescent="0.3">
      <c r="D959" s="26"/>
      <c r="F959" s="10"/>
      <c r="G959" s="26"/>
      <c r="I959" s="10"/>
      <c r="J959" s="26"/>
      <c r="L959" s="10"/>
      <c r="M959" s="26"/>
      <c r="P959" s="26"/>
    </row>
    <row r="960" spans="4:16" ht="13.5" customHeight="1" x14ac:dyDescent="0.3">
      <c r="D960" s="26"/>
      <c r="F960" s="10"/>
      <c r="G960" s="26"/>
      <c r="I960" s="10"/>
      <c r="J960" s="26"/>
      <c r="L960" s="10"/>
      <c r="M960" s="26"/>
      <c r="P960" s="26"/>
    </row>
    <row r="961" spans="4:16" ht="13.5" customHeight="1" x14ac:dyDescent="0.3">
      <c r="D961" s="26"/>
      <c r="F961" s="10"/>
      <c r="G961" s="26"/>
      <c r="I961" s="10"/>
      <c r="J961" s="26"/>
      <c r="L961" s="10"/>
      <c r="M961" s="26"/>
      <c r="P961" s="26"/>
    </row>
    <row r="962" spans="4:16" ht="13.5" customHeight="1" x14ac:dyDescent="0.3">
      <c r="D962" s="26"/>
      <c r="F962" s="10"/>
      <c r="G962" s="26"/>
      <c r="I962" s="10"/>
      <c r="J962" s="26"/>
      <c r="L962" s="10"/>
      <c r="M962" s="26"/>
      <c r="P962" s="26"/>
    </row>
    <row r="963" spans="4:16" ht="13.5" customHeight="1" x14ac:dyDescent="0.3">
      <c r="D963" s="26"/>
      <c r="F963" s="10"/>
      <c r="G963" s="26"/>
      <c r="I963" s="10"/>
      <c r="J963" s="26"/>
      <c r="L963" s="10"/>
      <c r="M963" s="26"/>
      <c r="P963" s="26"/>
    </row>
    <row r="964" spans="4:16" ht="13.5" customHeight="1" x14ac:dyDescent="0.3">
      <c r="D964" s="26"/>
      <c r="F964" s="10"/>
      <c r="G964" s="26"/>
      <c r="I964" s="10"/>
      <c r="J964" s="26"/>
      <c r="L964" s="10"/>
      <c r="M964" s="26"/>
      <c r="P964" s="26"/>
    </row>
    <row r="965" spans="4:16" ht="13.5" customHeight="1" x14ac:dyDescent="0.3">
      <c r="D965" s="26"/>
      <c r="F965" s="10"/>
      <c r="G965" s="26"/>
      <c r="I965" s="10"/>
      <c r="J965" s="26"/>
      <c r="L965" s="10"/>
      <c r="M965" s="26"/>
      <c r="P965" s="26"/>
    </row>
    <row r="966" spans="4:16" ht="13.5" customHeight="1" x14ac:dyDescent="0.3">
      <c r="D966" s="26"/>
      <c r="F966" s="10"/>
      <c r="G966" s="26"/>
      <c r="I966" s="10"/>
      <c r="J966" s="26"/>
      <c r="L966" s="10"/>
      <c r="M966" s="26"/>
      <c r="P966" s="26"/>
    </row>
    <row r="967" spans="4:16" ht="13.5" customHeight="1" x14ac:dyDescent="0.3">
      <c r="D967" s="26"/>
      <c r="F967" s="10"/>
      <c r="G967" s="26"/>
      <c r="I967" s="10"/>
      <c r="J967" s="26"/>
      <c r="L967" s="10"/>
      <c r="M967" s="26"/>
      <c r="P967" s="26"/>
    </row>
    <row r="968" spans="4:16" ht="13.5" customHeight="1" x14ac:dyDescent="0.3">
      <c r="D968" s="26"/>
      <c r="F968" s="10"/>
      <c r="G968" s="26"/>
      <c r="I968" s="10"/>
      <c r="J968" s="26"/>
      <c r="L968" s="10"/>
      <c r="M968" s="26"/>
      <c r="P968" s="26"/>
    </row>
    <row r="969" spans="4:16" ht="13.5" customHeight="1" x14ac:dyDescent="0.3">
      <c r="D969" s="26"/>
      <c r="F969" s="10"/>
      <c r="G969" s="26"/>
      <c r="I969" s="10"/>
      <c r="J969" s="26"/>
      <c r="L969" s="10"/>
      <c r="M969" s="26"/>
      <c r="P969" s="26"/>
    </row>
    <row r="970" spans="4:16" ht="13.5" customHeight="1" x14ac:dyDescent="0.3">
      <c r="D970" s="26"/>
      <c r="F970" s="10"/>
      <c r="G970" s="26"/>
      <c r="I970" s="10"/>
      <c r="J970" s="26"/>
      <c r="L970" s="10"/>
      <c r="M970" s="26"/>
      <c r="P970" s="26"/>
    </row>
    <row r="971" spans="4:16" ht="13.5" customHeight="1" x14ac:dyDescent="0.3">
      <c r="D971" s="26"/>
      <c r="F971" s="10"/>
      <c r="G971" s="26"/>
      <c r="I971" s="10"/>
      <c r="J971" s="26"/>
      <c r="L971" s="10"/>
      <c r="M971" s="26"/>
      <c r="P971" s="26"/>
    </row>
    <row r="972" spans="4:16" ht="13.5" customHeight="1" x14ac:dyDescent="0.3">
      <c r="D972" s="26"/>
      <c r="F972" s="10"/>
      <c r="G972" s="26"/>
      <c r="I972" s="10"/>
      <c r="J972" s="26"/>
      <c r="L972" s="10"/>
      <c r="M972" s="26"/>
      <c r="P972" s="26"/>
    </row>
    <row r="973" spans="4:16" ht="13.5" customHeight="1" x14ac:dyDescent="0.3">
      <c r="D973" s="26"/>
      <c r="F973" s="10"/>
      <c r="G973" s="26"/>
      <c r="I973" s="10"/>
      <c r="J973" s="26"/>
      <c r="L973" s="10"/>
      <c r="M973" s="26"/>
      <c r="P973" s="26"/>
    </row>
    <row r="974" spans="4:16" ht="13.5" customHeight="1" x14ac:dyDescent="0.3">
      <c r="D974" s="26"/>
      <c r="F974" s="10"/>
      <c r="G974" s="26"/>
      <c r="I974" s="10"/>
      <c r="J974" s="26"/>
      <c r="L974" s="10"/>
      <c r="M974" s="26"/>
      <c r="P974" s="26"/>
    </row>
    <row r="975" spans="4:16" ht="13.5" customHeight="1" x14ac:dyDescent="0.3">
      <c r="D975" s="26"/>
      <c r="F975" s="10"/>
      <c r="G975" s="26"/>
      <c r="I975" s="10"/>
      <c r="J975" s="26"/>
      <c r="L975" s="10"/>
      <c r="M975" s="26"/>
      <c r="P975" s="26"/>
    </row>
    <row r="976" spans="4:16" ht="13.5" customHeight="1" x14ac:dyDescent="0.3">
      <c r="D976" s="26"/>
      <c r="F976" s="10"/>
      <c r="G976" s="26"/>
      <c r="I976" s="10"/>
      <c r="J976" s="26"/>
      <c r="L976" s="10"/>
      <c r="M976" s="26"/>
      <c r="P976" s="26"/>
    </row>
    <row r="977" spans="4:16" ht="13.5" customHeight="1" x14ac:dyDescent="0.3">
      <c r="D977" s="26"/>
      <c r="F977" s="10"/>
      <c r="G977" s="26"/>
      <c r="I977" s="10"/>
      <c r="J977" s="26"/>
      <c r="L977" s="10"/>
      <c r="M977" s="26"/>
      <c r="P977" s="26"/>
    </row>
    <row r="978" spans="4:16" ht="13.5" customHeight="1" x14ac:dyDescent="0.3">
      <c r="D978" s="26"/>
      <c r="F978" s="10"/>
      <c r="G978" s="26"/>
      <c r="I978" s="10"/>
      <c r="J978" s="26"/>
      <c r="L978" s="10"/>
      <c r="M978" s="26"/>
      <c r="P978" s="26"/>
    </row>
    <row r="979" spans="4:16" ht="13.5" customHeight="1" x14ac:dyDescent="0.3">
      <c r="D979" s="26"/>
      <c r="F979" s="10"/>
      <c r="G979" s="26"/>
      <c r="I979" s="10"/>
      <c r="J979" s="26"/>
      <c r="L979" s="10"/>
      <c r="M979" s="26"/>
      <c r="P979" s="26"/>
    </row>
    <row r="980" spans="4:16" ht="13.5" customHeight="1" x14ac:dyDescent="0.3">
      <c r="D980" s="26"/>
      <c r="F980" s="10"/>
      <c r="G980" s="26"/>
      <c r="I980" s="10"/>
      <c r="J980" s="26"/>
      <c r="L980" s="10"/>
      <c r="M980" s="26"/>
      <c r="P980" s="26"/>
    </row>
    <row r="981" spans="4:16" ht="13.5" customHeight="1" x14ac:dyDescent="0.3">
      <c r="D981" s="26"/>
      <c r="F981" s="10"/>
      <c r="G981" s="26"/>
      <c r="I981" s="10"/>
      <c r="J981" s="26"/>
      <c r="L981" s="10"/>
      <c r="M981" s="26"/>
      <c r="P981" s="26"/>
    </row>
    <row r="982" spans="4:16" ht="13.5" customHeight="1" x14ac:dyDescent="0.3">
      <c r="D982" s="26"/>
      <c r="F982" s="10"/>
      <c r="G982" s="26"/>
      <c r="I982" s="10"/>
      <c r="J982" s="26"/>
      <c r="L982" s="10"/>
      <c r="M982" s="26"/>
      <c r="P982" s="26"/>
    </row>
    <row r="983" spans="4:16" ht="13.5" customHeight="1" x14ac:dyDescent="0.3">
      <c r="D983" s="26"/>
      <c r="F983" s="10"/>
      <c r="G983" s="26"/>
      <c r="I983" s="10"/>
      <c r="J983" s="26"/>
      <c r="L983" s="10"/>
      <c r="M983" s="26"/>
      <c r="P983" s="26"/>
    </row>
    <row r="984" spans="4:16" ht="13.5" customHeight="1" x14ac:dyDescent="0.3">
      <c r="D984" s="26"/>
      <c r="F984" s="10"/>
      <c r="G984" s="26"/>
      <c r="I984" s="10"/>
      <c r="J984" s="26"/>
      <c r="L984" s="10"/>
      <c r="M984" s="26"/>
      <c r="P984" s="26"/>
    </row>
    <row r="985" spans="4:16" ht="13.5" customHeight="1" x14ac:dyDescent="0.3">
      <c r="D985" s="26"/>
      <c r="F985" s="10"/>
      <c r="G985" s="26"/>
      <c r="I985" s="10"/>
      <c r="J985" s="26"/>
      <c r="L985" s="10"/>
      <c r="M985" s="26"/>
      <c r="P985" s="26"/>
    </row>
    <row r="986" spans="4:16" ht="13.5" customHeight="1" x14ac:dyDescent="0.3">
      <c r="D986" s="26"/>
      <c r="F986" s="10"/>
      <c r="G986" s="26"/>
      <c r="I986" s="10"/>
      <c r="J986" s="26"/>
      <c r="L986" s="10"/>
      <c r="M986" s="26"/>
      <c r="P986" s="26"/>
    </row>
    <row r="987" spans="4:16" ht="13.5" customHeight="1" x14ac:dyDescent="0.3">
      <c r="D987" s="26"/>
      <c r="F987" s="10"/>
      <c r="G987" s="26"/>
      <c r="I987" s="10"/>
      <c r="J987" s="26"/>
      <c r="L987" s="10"/>
      <c r="M987" s="26"/>
      <c r="P987" s="26"/>
    </row>
    <row r="988" spans="4:16" ht="13.5" customHeight="1" x14ac:dyDescent="0.3">
      <c r="D988" s="26"/>
      <c r="F988" s="10"/>
      <c r="G988" s="26"/>
      <c r="I988" s="10"/>
      <c r="J988" s="26"/>
      <c r="L988" s="10"/>
      <c r="M988" s="26"/>
      <c r="P988" s="26"/>
    </row>
    <row r="989" spans="4:16" ht="13.5" customHeight="1" x14ac:dyDescent="0.3">
      <c r="D989" s="26"/>
      <c r="F989" s="10"/>
      <c r="G989" s="26"/>
      <c r="I989" s="10"/>
      <c r="J989" s="26"/>
      <c r="L989" s="10"/>
      <c r="M989" s="26"/>
      <c r="P989" s="26"/>
    </row>
    <row r="990" spans="4:16" ht="13.5" customHeight="1" x14ac:dyDescent="0.3">
      <c r="D990" s="26"/>
      <c r="F990" s="10"/>
      <c r="G990" s="26"/>
      <c r="I990" s="10"/>
      <c r="J990" s="26"/>
      <c r="L990" s="10"/>
      <c r="M990" s="26"/>
      <c r="P990" s="26"/>
    </row>
    <row r="991" spans="4:16" ht="13.5" customHeight="1" x14ac:dyDescent="0.3">
      <c r="D991" s="26"/>
      <c r="F991" s="10"/>
      <c r="G991" s="26"/>
      <c r="I991" s="10"/>
      <c r="J991" s="26"/>
      <c r="L991" s="10"/>
      <c r="M991" s="26"/>
      <c r="P991" s="26"/>
    </row>
    <row r="992" spans="4:16" ht="13.5" customHeight="1" x14ac:dyDescent="0.3">
      <c r="D992" s="26"/>
      <c r="F992" s="10"/>
      <c r="G992" s="26"/>
      <c r="I992" s="10"/>
      <c r="J992" s="26"/>
      <c r="L992" s="10"/>
      <c r="M992" s="26"/>
      <c r="P992" s="26"/>
    </row>
    <row r="993" spans="4:16" ht="13.5" customHeight="1" x14ac:dyDescent="0.3">
      <c r="D993" s="26"/>
      <c r="F993" s="10"/>
      <c r="G993" s="26"/>
      <c r="I993" s="10"/>
      <c r="J993" s="26"/>
      <c r="L993" s="10"/>
      <c r="M993" s="26"/>
      <c r="P993" s="26"/>
    </row>
    <row r="994" spans="4:16" ht="13.5" customHeight="1" x14ac:dyDescent="0.3">
      <c r="D994" s="26"/>
      <c r="F994" s="10"/>
      <c r="G994" s="26"/>
      <c r="I994" s="10"/>
      <c r="J994" s="26"/>
      <c r="L994" s="10"/>
      <c r="M994" s="26"/>
      <c r="P994" s="26"/>
    </row>
    <row r="995" spans="4:16" ht="13.5" customHeight="1" x14ac:dyDescent="0.3">
      <c r="D995" s="26"/>
      <c r="F995" s="10"/>
      <c r="G995" s="26"/>
      <c r="I995" s="10"/>
      <c r="J995" s="26"/>
      <c r="L995" s="10"/>
      <c r="M995" s="26"/>
      <c r="P995" s="26"/>
    </row>
    <row r="996" spans="4:16" ht="13.5" customHeight="1" x14ac:dyDescent="0.3">
      <c r="D996" s="26"/>
      <c r="F996" s="10"/>
      <c r="G996" s="26"/>
      <c r="I996" s="10"/>
      <c r="J996" s="26"/>
      <c r="L996" s="10"/>
      <c r="M996" s="26"/>
      <c r="P996" s="26"/>
    </row>
    <row r="997" spans="4:16" ht="13.5" customHeight="1" x14ac:dyDescent="0.3">
      <c r="D997" s="26"/>
      <c r="F997" s="10"/>
      <c r="G997" s="26"/>
      <c r="I997" s="10"/>
      <c r="J997" s="26"/>
      <c r="L997" s="10"/>
      <c r="M997" s="26"/>
      <c r="P997" s="26"/>
    </row>
    <row r="998" spans="4:16" ht="13.5" customHeight="1" x14ac:dyDescent="0.3">
      <c r="D998" s="26"/>
      <c r="F998" s="10"/>
      <c r="G998" s="26"/>
      <c r="I998" s="10"/>
      <c r="J998" s="26"/>
      <c r="L998" s="10"/>
      <c r="M998" s="26"/>
      <c r="P998" s="26"/>
    </row>
    <row r="999" spans="4:16" ht="13.5" customHeight="1" x14ac:dyDescent="0.3">
      <c r="D999" s="26"/>
      <c r="F999" s="10"/>
      <c r="G999" s="26"/>
      <c r="I999" s="10"/>
      <c r="J999" s="26"/>
      <c r="L999" s="10"/>
      <c r="M999" s="26"/>
      <c r="P999" s="26"/>
    </row>
    <row r="1000" spans="4:16" ht="13.5" customHeight="1" x14ac:dyDescent="0.3">
      <c r="D1000" s="26"/>
      <c r="F1000" s="10"/>
      <c r="G1000" s="26"/>
      <c r="I1000" s="10"/>
      <c r="J1000" s="26"/>
      <c r="L1000" s="10"/>
      <c r="M1000" s="26"/>
      <c r="P1000" s="26"/>
    </row>
    <row r="1001" spans="4:16" ht="13.5" customHeight="1" x14ac:dyDescent="0.3">
      <c r="D1001" s="26"/>
      <c r="F1001" s="10"/>
      <c r="G1001" s="26"/>
      <c r="I1001" s="10"/>
      <c r="J1001" s="26"/>
      <c r="L1001" s="10"/>
      <c r="M1001" s="26"/>
      <c r="P1001" s="26"/>
    </row>
  </sheetData>
  <mergeCells count="1">
    <mergeCell ref="A1:P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CB3C-E656-4FC6-9596-8AD40AB780FC}">
  <sheetPr>
    <tabColor rgb="FFFFFF00"/>
  </sheetPr>
  <dimension ref="A1:Z1000"/>
  <sheetViews>
    <sheetView topLeftCell="F20" zoomScale="63" zoomScaleNormal="63" workbookViewId="0">
      <selection activeCell="I51" sqref="I51"/>
    </sheetView>
  </sheetViews>
  <sheetFormatPr defaultColWidth="14.44140625" defaultRowHeight="14.4" x14ac:dyDescent="0.3"/>
  <cols>
    <col min="1" max="1" width="5.21875" style="112" bestFit="1" customWidth="1"/>
    <col min="2" max="2" width="7.44140625" style="48" customWidth="1"/>
    <col min="3" max="3" width="11.33203125" style="48" customWidth="1"/>
    <col min="4" max="4" width="27" style="48" customWidth="1"/>
    <col min="5" max="5" width="54.33203125" style="48" customWidth="1"/>
    <col min="6" max="6" width="15.109375" style="48" customWidth="1"/>
    <col min="7" max="7" width="43.109375" style="48" customWidth="1"/>
    <col min="8" max="8" width="43.44140625" style="48" customWidth="1"/>
    <col min="9" max="9" width="49.44140625" style="48" customWidth="1"/>
    <col min="10" max="21" width="8.6640625" style="48" customWidth="1"/>
    <col min="22" max="16384" width="14.44140625" style="48"/>
  </cols>
  <sheetData>
    <row r="1" spans="1:9" ht="96.6" x14ac:dyDescent="0.3">
      <c r="A1" s="99"/>
      <c r="B1" s="100" t="s">
        <v>315</v>
      </c>
      <c r="C1" s="101" t="s">
        <v>316</v>
      </c>
      <c r="D1" s="102" t="s">
        <v>317</v>
      </c>
      <c r="E1" s="100" t="s">
        <v>318</v>
      </c>
      <c r="F1" s="41" t="s">
        <v>319</v>
      </c>
      <c r="G1" s="41" t="s">
        <v>1993</v>
      </c>
      <c r="H1" s="41" t="s">
        <v>1991</v>
      </c>
      <c r="I1" s="41" t="s">
        <v>1992</v>
      </c>
    </row>
    <row r="2" spans="1:9" ht="15.6" x14ac:dyDescent="0.3">
      <c r="A2" s="99">
        <v>1</v>
      </c>
      <c r="B2" s="58">
        <v>1</v>
      </c>
      <c r="C2" s="59" t="s">
        <v>320</v>
      </c>
      <c r="D2" s="54" t="s">
        <v>321</v>
      </c>
      <c r="E2" s="54" t="s">
        <v>322</v>
      </c>
      <c r="F2" s="47" t="s">
        <v>323</v>
      </c>
      <c r="G2" s="48" t="s">
        <v>1959</v>
      </c>
    </row>
    <row r="3" spans="1:9" ht="15.6" x14ac:dyDescent="0.3">
      <c r="A3" s="99">
        <v>2</v>
      </c>
      <c r="B3" s="58">
        <v>1</v>
      </c>
      <c r="C3" s="59" t="s">
        <v>320</v>
      </c>
      <c r="D3" s="54" t="s">
        <v>324</v>
      </c>
      <c r="E3" s="54" t="s">
        <v>325</v>
      </c>
      <c r="F3" s="47" t="s">
        <v>323</v>
      </c>
      <c r="G3" s="48" t="s">
        <v>1959</v>
      </c>
    </row>
    <row r="4" spans="1:9" ht="15.6" x14ac:dyDescent="0.3">
      <c r="A4" s="99">
        <v>3</v>
      </c>
      <c r="B4" s="58">
        <v>1</v>
      </c>
      <c r="C4" s="59" t="s">
        <v>320</v>
      </c>
      <c r="D4" s="54" t="s">
        <v>326</v>
      </c>
      <c r="E4" s="54" t="s">
        <v>327</v>
      </c>
      <c r="F4" s="47" t="s">
        <v>323</v>
      </c>
      <c r="G4" s="48" t="s">
        <v>1959</v>
      </c>
    </row>
    <row r="5" spans="1:9" ht="15.6" x14ac:dyDescent="0.3">
      <c r="A5" s="99">
        <v>4</v>
      </c>
      <c r="B5" s="58">
        <v>1</v>
      </c>
      <c r="C5" s="59" t="s">
        <v>320</v>
      </c>
      <c r="D5" s="54" t="s">
        <v>328</v>
      </c>
      <c r="E5" s="54" t="s">
        <v>329</v>
      </c>
      <c r="F5" s="47" t="s">
        <v>323</v>
      </c>
      <c r="G5" s="48" t="s">
        <v>1959</v>
      </c>
    </row>
    <row r="6" spans="1:9" ht="15.6" x14ac:dyDescent="0.3">
      <c r="A6" s="99">
        <v>5</v>
      </c>
      <c r="B6" s="58">
        <v>2</v>
      </c>
      <c r="C6" s="59" t="s">
        <v>330</v>
      </c>
      <c r="D6" s="54" t="s">
        <v>331</v>
      </c>
      <c r="E6" s="54" t="s">
        <v>332</v>
      </c>
      <c r="F6" s="47" t="s">
        <v>323</v>
      </c>
      <c r="G6" s="48" t="s">
        <v>1979</v>
      </c>
    </row>
    <row r="7" spans="1:9" ht="15.6" x14ac:dyDescent="0.3">
      <c r="A7" s="99">
        <v>6</v>
      </c>
      <c r="B7" s="58">
        <v>2</v>
      </c>
      <c r="C7" s="59" t="s">
        <v>330</v>
      </c>
      <c r="D7" s="54" t="s">
        <v>333</v>
      </c>
      <c r="E7" s="54" t="s">
        <v>334</v>
      </c>
      <c r="F7" s="47" t="s">
        <v>323</v>
      </c>
      <c r="G7" s="48" t="s">
        <v>1979</v>
      </c>
    </row>
    <row r="8" spans="1:9" ht="15.6" x14ac:dyDescent="0.3">
      <c r="A8" s="99">
        <v>7</v>
      </c>
      <c r="B8" s="58">
        <v>3</v>
      </c>
      <c r="C8" s="59" t="s">
        <v>335</v>
      </c>
      <c r="D8" s="54" t="s">
        <v>336</v>
      </c>
      <c r="E8" s="54" t="s">
        <v>337</v>
      </c>
      <c r="F8" s="47" t="s">
        <v>323</v>
      </c>
      <c r="G8" s="48" t="s">
        <v>1980</v>
      </c>
    </row>
    <row r="9" spans="1:9" ht="15.6" x14ac:dyDescent="0.3">
      <c r="A9" s="99">
        <v>8</v>
      </c>
      <c r="B9" s="58">
        <v>3</v>
      </c>
      <c r="C9" s="59" t="s">
        <v>338</v>
      </c>
      <c r="D9" s="54" t="s">
        <v>339</v>
      </c>
      <c r="E9" s="54" t="s">
        <v>340</v>
      </c>
      <c r="F9" s="47" t="s">
        <v>323</v>
      </c>
      <c r="G9" s="48" t="s">
        <v>1967</v>
      </c>
    </row>
    <row r="10" spans="1:9" ht="15.6" x14ac:dyDescent="0.3">
      <c r="A10" s="99">
        <v>9</v>
      </c>
      <c r="B10" s="58">
        <v>4</v>
      </c>
      <c r="C10" s="59" t="s">
        <v>335</v>
      </c>
      <c r="D10" s="54" t="s">
        <v>341</v>
      </c>
      <c r="E10" s="54" t="s">
        <v>342</v>
      </c>
      <c r="F10" s="47" t="s">
        <v>323</v>
      </c>
      <c r="G10" s="48" t="s">
        <v>1980</v>
      </c>
    </row>
    <row r="11" spans="1:9" ht="15.6" x14ac:dyDescent="0.3">
      <c r="A11" s="99">
        <v>10</v>
      </c>
      <c r="B11" s="58">
        <v>5</v>
      </c>
      <c r="C11" s="59" t="s">
        <v>330</v>
      </c>
      <c r="D11" s="54" t="s">
        <v>38</v>
      </c>
      <c r="E11" s="54" t="s">
        <v>343</v>
      </c>
      <c r="F11" s="47" t="s">
        <v>323</v>
      </c>
      <c r="G11" s="48" t="s">
        <v>1979</v>
      </c>
    </row>
    <row r="12" spans="1:9" ht="15.6" x14ac:dyDescent="0.3">
      <c r="A12" s="99">
        <v>11</v>
      </c>
      <c r="B12" s="58">
        <v>6</v>
      </c>
      <c r="C12" s="59" t="s">
        <v>320</v>
      </c>
      <c r="D12" s="54" t="s">
        <v>55</v>
      </c>
      <c r="E12" s="54" t="s">
        <v>344</v>
      </c>
      <c r="F12" s="47" t="s">
        <v>323</v>
      </c>
      <c r="G12" s="48" t="s">
        <v>1959</v>
      </c>
    </row>
    <row r="13" spans="1:9" ht="15.6" x14ac:dyDescent="0.3">
      <c r="A13" s="99">
        <v>12</v>
      </c>
      <c r="B13" s="58">
        <v>6</v>
      </c>
      <c r="C13" s="59" t="s">
        <v>320</v>
      </c>
      <c r="D13" s="54" t="s">
        <v>345</v>
      </c>
      <c r="E13" s="54" t="s">
        <v>346</v>
      </c>
      <c r="F13" s="47" t="s">
        <v>323</v>
      </c>
      <c r="G13" s="48" t="s">
        <v>1959</v>
      </c>
    </row>
    <row r="14" spans="1:9" ht="15.6" x14ac:dyDescent="0.3">
      <c r="A14" s="99">
        <v>13</v>
      </c>
      <c r="B14" s="58">
        <v>6</v>
      </c>
      <c r="C14" s="59" t="s">
        <v>320</v>
      </c>
      <c r="D14" s="54" t="s">
        <v>347</v>
      </c>
      <c r="E14" s="54" t="s">
        <v>348</v>
      </c>
      <c r="F14" s="47" t="s">
        <v>323</v>
      </c>
      <c r="G14" s="48" t="s">
        <v>1959</v>
      </c>
    </row>
    <row r="15" spans="1:9" ht="15.6" x14ac:dyDescent="0.3">
      <c r="A15" s="99">
        <v>14</v>
      </c>
      <c r="B15" s="58">
        <v>6</v>
      </c>
      <c r="C15" s="59" t="s">
        <v>320</v>
      </c>
      <c r="D15" s="54" t="s">
        <v>349</v>
      </c>
      <c r="E15" s="54" t="s">
        <v>350</v>
      </c>
      <c r="F15" s="47" t="s">
        <v>323</v>
      </c>
      <c r="G15" s="48" t="s">
        <v>1959</v>
      </c>
    </row>
    <row r="16" spans="1:9" ht="15.6" x14ac:dyDescent="0.3">
      <c r="A16" s="99">
        <v>15</v>
      </c>
      <c r="B16" s="58">
        <v>7</v>
      </c>
      <c r="C16" s="59" t="s">
        <v>351</v>
      </c>
      <c r="D16" s="54" t="s">
        <v>352</v>
      </c>
      <c r="E16" s="54" t="s">
        <v>353</v>
      </c>
      <c r="F16" s="47" t="s">
        <v>323</v>
      </c>
      <c r="G16" s="48" t="s">
        <v>1968</v>
      </c>
    </row>
    <row r="17" spans="1:7" ht="15.6" x14ac:dyDescent="0.3">
      <c r="A17" s="99">
        <v>16</v>
      </c>
      <c r="B17" s="58">
        <v>7</v>
      </c>
      <c r="C17" s="59" t="s">
        <v>351</v>
      </c>
      <c r="D17" s="54" t="s">
        <v>354</v>
      </c>
      <c r="E17" s="54" t="s">
        <v>355</v>
      </c>
      <c r="F17" s="47" t="s">
        <v>323</v>
      </c>
      <c r="G17" s="48" t="s">
        <v>1968</v>
      </c>
    </row>
    <row r="18" spans="1:7" ht="15.6" x14ac:dyDescent="0.3">
      <c r="A18" s="99">
        <v>17</v>
      </c>
      <c r="B18" s="58">
        <v>7</v>
      </c>
      <c r="C18" s="59" t="s">
        <v>351</v>
      </c>
      <c r="D18" s="54" t="s">
        <v>356</v>
      </c>
      <c r="E18" s="54" t="s">
        <v>357</v>
      </c>
      <c r="F18" s="47" t="s">
        <v>323</v>
      </c>
      <c r="G18" s="48" t="s">
        <v>1968</v>
      </c>
    </row>
    <row r="19" spans="1:7" ht="15.6" x14ac:dyDescent="0.3">
      <c r="A19" s="99">
        <v>18</v>
      </c>
      <c r="B19" s="58">
        <v>7</v>
      </c>
      <c r="C19" s="59" t="s">
        <v>351</v>
      </c>
      <c r="D19" s="54" t="s">
        <v>358</v>
      </c>
      <c r="E19" s="103" t="s">
        <v>359</v>
      </c>
      <c r="F19" s="47" t="s">
        <v>323</v>
      </c>
      <c r="G19" s="48" t="s">
        <v>1968</v>
      </c>
    </row>
    <row r="20" spans="1:7" ht="28.8" x14ac:dyDescent="0.3">
      <c r="A20" s="99">
        <v>19</v>
      </c>
      <c r="B20" s="58">
        <v>7</v>
      </c>
      <c r="C20" s="59" t="s">
        <v>351</v>
      </c>
      <c r="D20" s="54" t="s">
        <v>360</v>
      </c>
      <c r="E20" s="103" t="s">
        <v>361</v>
      </c>
      <c r="F20" s="47" t="s">
        <v>323</v>
      </c>
      <c r="G20" s="48" t="s">
        <v>1968</v>
      </c>
    </row>
    <row r="21" spans="1:7" ht="28.8" x14ac:dyDescent="0.3">
      <c r="A21" s="99">
        <v>20</v>
      </c>
      <c r="B21" s="58">
        <v>7</v>
      </c>
      <c r="C21" s="59" t="s">
        <v>351</v>
      </c>
      <c r="D21" s="54" t="s">
        <v>362</v>
      </c>
      <c r="E21" s="103" t="s">
        <v>363</v>
      </c>
      <c r="F21" s="47" t="s">
        <v>323</v>
      </c>
      <c r="G21" s="48" t="s">
        <v>1968</v>
      </c>
    </row>
    <row r="22" spans="1:7" ht="15.6" x14ac:dyDescent="0.3">
      <c r="A22" s="99">
        <v>21</v>
      </c>
      <c r="B22" s="58">
        <v>7</v>
      </c>
      <c r="C22" s="59" t="s">
        <v>351</v>
      </c>
      <c r="D22" s="54" t="s">
        <v>364</v>
      </c>
      <c r="E22" s="54" t="s">
        <v>365</v>
      </c>
      <c r="F22" s="47" t="s">
        <v>323</v>
      </c>
      <c r="G22" s="48" t="s">
        <v>1968</v>
      </c>
    </row>
    <row r="23" spans="1:7" ht="15.6" x14ac:dyDescent="0.3">
      <c r="A23" s="99">
        <v>22</v>
      </c>
      <c r="B23" s="58">
        <v>7</v>
      </c>
      <c r="C23" s="59" t="s">
        <v>351</v>
      </c>
      <c r="D23" s="54" t="s">
        <v>366</v>
      </c>
      <c r="E23" s="103" t="s">
        <v>367</v>
      </c>
      <c r="F23" s="47" t="s">
        <v>323</v>
      </c>
      <c r="G23" s="48" t="s">
        <v>1968</v>
      </c>
    </row>
    <row r="24" spans="1:7" ht="15.6" x14ac:dyDescent="0.3">
      <c r="A24" s="99">
        <v>23</v>
      </c>
      <c r="B24" s="58">
        <v>7</v>
      </c>
      <c r="C24" s="59" t="s">
        <v>351</v>
      </c>
      <c r="D24" s="54" t="s">
        <v>368</v>
      </c>
      <c r="E24" s="54" t="s">
        <v>369</v>
      </c>
      <c r="F24" s="47" t="s">
        <v>323</v>
      </c>
      <c r="G24" s="48" t="s">
        <v>1968</v>
      </c>
    </row>
    <row r="25" spans="1:7" ht="15.6" x14ac:dyDescent="0.3">
      <c r="A25" s="99">
        <v>24</v>
      </c>
      <c r="B25" s="58">
        <v>7</v>
      </c>
      <c r="C25" s="59" t="s">
        <v>351</v>
      </c>
      <c r="D25" s="54" t="s">
        <v>370</v>
      </c>
      <c r="E25" s="54" t="s">
        <v>371</v>
      </c>
      <c r="F25" s="47" t="s">
        <v>323</v>
      </c>
      <c r="G25" s="48" t="s">
        <v>1968</v>
      </c>
    </row>
    <row r="26" spans="1:7" ht="15.6" x14ac:dyDescent="0.3">
      <c r="A26" s="99">
        <v>25</v>
      </c>
      <c r="B26" s="58">
        <v>7</v>
      </c>
      <c r="C26" s="59" t="s">
        <v>351</v>
      </c>
      <c r="D26" s="54" t="s">
        <v>372</v>
      </c>
      <c r="E26" s="54" t="s">
        <v>373</v>
      </c>
      <c r="F26" s="47" t="s">
        <v>323</v>
      </c>
      <c r="G26" s="48" t="s">
        <v>1968</v>
      </c>
    </row>
    <row r="27" spans="1:7" ht="15.6" x14ac:dyDescent="0.3">
      <c r="A27" s="99">
        <v>26</v>
      </c>
      <c r="B27" s="58">
        <v>7</v>
      </c>
      <c r="C27" s="59" t="s">
        <v>351</v>
      </c>
      <c r="D27" s="54" t="s">
        <v>374</v>
      </c>
      <c r="E27" s="54" t="s">
        <v>375</v>
      </c>
      <c r="F27" s="47" t="s">
        <v>323</v>
      </c>
      <c r="G27" s="48" t="s">
        <v>1968</v>
      </c>
    </row>
    <row r="28" spans="1:7" ht="15.6" x14ac:dyDescent="0.3">
      <c r="A28" s="99">
        <v>27</v>
      </c>
      <c r="B28" s="58">
        <v>7</v>
      </c>
      <c r="C28" s="59" t="s">
        <v>351</v>
      </c>
      <c r="D28" s="54" t="s">
        <v>376</v>
      </c>
      <c r="E28" s="54" t="s">
        <v>377</v>
      </c>
      <c r="F28" s="47" t="s">
        <v>323</v>
      </c>
      <c r="G28" s="48" t="s">
        <v>1968</v>
      </c>
    </row>
    <row r="29" spans="1:7" ht="15.6" x14ac:dyDescent="0.3">
      <c r="A29" s="99">
        <v>28</v>
      </c>
      <c r="B29" s="58">
        <v>7</v>
      </c>
      <c r="C29" s="59" t="s">
        <v>351</v>
      </c>
      <c r="D29" s="54" t="s">
        <v>378</v>
      </c>
      <c r="E29" s="54" t="s">
        <v>379</v>
      </c>
      <c r="F29" s="47" t="s">
        <v>323</v>
      </c>
      <c r="G29" s="48" t="s">
        <v>1968</v>
      </c>
    </row>
    <row r="30" spans="1:7" ht="15.6" x14ac:dyDescent="0.3">
      <c r="A30" s="99">
        <v>29</v>
      </c>
      <c r="B30" s="58">
        <v>7</v>
      </c>
      <c r="C30" s="59" t="s">
        <v>351</v>
      </c>
      <c r="D30" s="54" t="s">
        <v>380</v>
      </c>
      <c r="E30" s="54" t="s">
        <v>381</v>
      </c>
      <c r="F30" s="47" t="s">
        <v>323</v>
      </c>
      <c r="G30" s="48" t="s">
        <v>1968</v>
      </c>
    </row>
    <row r="31" spans="1:7" ht="15.6" x14ac:dyDescent="0.3">
      <c r="A31" s="99">
        <v>30</v>
      </c>
      <c r="B31" s="58">
        <v>8</v>
      </c>
      <c r="C31" s="59" t="s">
        <v>330</v>
      </c>
      <c r="D31" s="54" t="s">
        <v>382</v>
      </c>
      <c r="E31" s="54" t="s">
        <v>383</v>
      </c>
      <c r="F31" s="47" t="s">
        <v>323</v>
      </c>
      <c r="G31" s="48" t="s">
        <v>1979</v>
      </c>
    </row>
    <row r="32" spans="1:7" ht="15.6" x14ac:dyDescent="0.3">
      <c r="A32" s="99">
        <v>31</v>
      </c>
      <c r="B32" s="58">
        <v>8</v>
      </c>
      <c r="C32" s="59" t="s">
        <v>330</v>
      </c>
      <c r="D32" s="54" t="s">
        <v>384</v>
      </c>
      <c r="E32" s="54" t="s">
        <v>385</v>
      </c>
      <c r="F32" s="47" t="s">
        <v>323</v>
      </c>
      <c r="G32" s="48" t="s">
        <v>1979</v>
      </c>
    </row>
    <row r="33" spans="1:7" ht="15.6" x14ac:dyDescent="0.3">
      <c r="A33" s="99">
        <v>32</v>
      </c>
      <c r="B33" s="58">
        <v>9</v>
      </c>
      <c r="C33" s="59" t="s">
        <v>338</v>
      </c>
      <c r="D33" s="54" t="s">
        <v>386</v>
      </c>
      <c r="E33" s="54" t="s">
        <v>387</v>
      </c>
      <c r="F33" s="47" t="s">
        <v>323</v>
      </c>
      <c r="G33" s="48" t="s">
        <v>1967</v>
      </c>
    </row>
    <row r="34" spans="1:7" ht="15.6" x14ac:dyDescent="0.3">
      <c r="A34" s="99">
        <v>33</v>
      </c>
      <c r="B34" s="58">
        <v>9</v>
      </c>
      <c r="C34" s="59" t="s">
        <v>338</v>
      </c>
      <c r="D34" s="54" t="s">
        <v>388</v>
      </c>
      <c r="E34" s="54" t="s">
        <v>389</v>
      </c>
      <c r="F34" s="47" t="s">
        <v>323</v>
      </c>
      <c r="G34" s="48" t="s">
        <v>1967</v>
      </c>
    </row>
    <row r="35" spans="1:7" ht="15.6" x14ac:dyDescent="0.3">
      <c r="A35" s="99">
        <v>34</v>
      </c>
      <c r="B35" s="58">
        <v>11</v>
      </c>
      <c r="C35" s="59" t="s">
        <v>390</v>
      </c>
      <c r="D35" s="54" t="s">
        <v>391</v>
      </c>
      <c r="E35" s="54" t="s">
        <v>392</v>
      </c>
      <c r="F35" s="47" t="s">
        <v>323</v>
      </c>
      <c r="G35" s="48" t="s">
        <v>1977</v>
      </c>
    </row>
    <row r="36" spans="1:7" ht="15.6" x14ac:dyDescent="0.3">
      <c r="A36" s="99">
        <v>35</v>
      </c>
      <c r="B36" s="58">
        <v>12</v>
      </c>
      <c r="C36" s="59" t="s">
        <v>320</v>
      </c>
      <c r="D36" s="54" t="s">
        <v>393</v>
      </c>
      <c r="E36" s="54" t="s">
        <v>394</v>
      </c>
      <c r="F36" s="47" t="s">
        <v>323</v>
      </c>
      <c r="G36" s="48" t="s">
        <v>1957</v>
      </c>
    </row>
    <row r="37" spans="1:7" ht="15.6" x14ac:dyDescent="0.3">
      <c r="A37" s="99">
        <v>36</v>
      </c>
      <c r="B37" s="58">
        <v>13</v>
      </c>
      <c r="C37" s="59" t="s">
        <v>351</v>
      </c>
      <c r="D37" s="54" t="s">
        <v>395</v>
      </c>
      <c r="E37" s="54" t="s">
        <v>396</v>
      </c>
      <c r="F37" s="47" t="s">
        <v>323</v>
      </c>
      <c r="G37" s="48" t="s">
        <v>1968</v>
      </c>
    </row>
    <row r="38" spans="1:7" ht="15.6" x14ac:dyDescent="0.3">
      <c r="A38" s="99">
        <v>37</v>
      </c>
      <c r="B38" s="58">
        <v>13</v>
      </c>
      <c r="C38" s="59" t="s">
        <v>351</v>
      </c>
      <c r="D38" s="54" t="s">
        <v>397</v>
      </c>
      <c r="E38" s="54" t="s">
        <v>398</v>
      </c>
      <c r="F38" s="47" t="s">
        <v>323</v>
      </c>
      <c r="G38" s="48" t="s">
        <v>1968</v>
      </c>
    </row>
    <row r="39" spans="1:7" ht="15.6" x14ac:dyDescent="0.3">
      <c r="A39" s="99">
        <v>38</v>
      </c>
      <c r="B39" s="58">
        <v>14</v>
      </c>
      <c r="C39" s="59" t="s">
        <v>330</v>
      </c>
      <c r="D39" s="54" t="s">
        <v>24</v>
      </c>
      <c r="E39" s="54" t="s">
        <v>25</v>
      </c>
      <c r="F39" s="47" t="s">
        <v>323</v>
      </c>
      <c r="G39" s="48" t="s">
        <v>1979</v>
      </c>
    </row>
    <row r="40" spans="1:7" ht="15.6" x14ac:dyDescent="0.3">
      <c r="A40" s="99">
        <v>39</v>
      </c>
      <c r="B40" s="58">
        <v>15</v>
      </c>
      <c r="C40" s="59" t="s">
        <v>330</v>
      </c>
      <c r="D40" s="54" t="s">
        <v>399</v>
      </c>
      <c r="E40" s="54" t="s">
        <v>400</v>
      </c>
      <c r="F40" s="47" t="s">
        <v>323</v>
      </c>
      <c r="G40" s="48" t="s">
        <v>1979</v>
      </c>
    </row>
    <row r="41" spans="1:7" ht="15.6" x14ac:dyDescent="0.3">
      <c r="A41" s="99">
        <v>40</v>
      </c>
      <c r="B41" s="58">
        <v>16</v>
      </c>
      <c r="C41" s="59" t="s">
        <v>330</v>
      </c>
      <c r="D41" s="54" t="s">
        <v>401</v>
      </c>
      <c r="E41" s="54" t="s">
        <v>402</v>
      </c>
      <c r="F41" s="47" t="s">
        <v>323</v>
      </c>
      <c r="G41" s="48" t="s">
        <v>1979</v>
      </c>
    </row>
    <row r="42" spans="1:7" ht="15.6" x14ac:dyDescent="0.3">
      <c r="A42" s="99">
        <v>41</v>
      </c>
      <c r="B42" s="58">
        <v>18</v>
      </c>
      <c r="C42" s="59" t="s">
        <v>338</v>
      </c>
      <c r="D42" s="54" t="s">
        <v>403</v>
      </c>
      <c r="E42" s="54" t="s">
        <v>404</v>
      </c>
      <c r="F42" s="47" t="s">
        <v>323</v>
      </c>
      <c r="G42" s="48" t="s">
        <v>1967</v>
      </c>
    </row>
    <row r="43" spans="1:7" ht="15.6" x14ac:dyDescent="0.3">
      <c r="A43" s="99">
        <v>42</v>
      </c>
      <c r="B43" s="58">
        <v>18</v>
      </c>
      <c r="C43" s="59" t="s">
        <v>338</v>
      </c>
      <c r="D43" s="54" t="s">
        <v>405</v>
      </c>
      <c r="E43" s="54" t="s">
        <v>406</v>
      </c>
      <c r="F43" s="47" t="s">
        <v>323</v>
      </c>
      <c r="G43" s="48" t="s">
        <v>1967</v>
      </c>
    </row>
    <row r="44" spans="1:7" ht="15.6" x14ac:dyDescent="0.3">
      <c r="A44" s="99">
        <v>43</v>
      </c>
      <c r="B44" s="58">
        <v>19</v>
      </c>
      <c r="C44" s="59" t="s">
        <v>351</v>
      </c>
      <c r="D44" s="54" t="s">
        <v>34</v>
      </c>
      <c r="E44" s="54" t="s">
        <v>407</v>
      </c>
      <c r="F44" s="47" t="s">
        <v>323</v>
      </c>
      <c r="G44" s="48" t="s">
        <v>1968</v>
      </c>
    </row>
    <row r="45" spans="1:7" ht="15.6" x14ac:dyDescent="0.3">
      <c r="A45" s="99">
        <v>44</v>
      </c>
      <c r="B45" s="58">
        <v>19</v>
      </c>
      <c r="C45" s="59" t="s">
        <v>351</v>
      </c>
      <c r="D45" s="54" t="s">
        <v>408</v>
      </c>
      <c r="E45" s="54" t="s">
        <v>409</v>
      </c>
      <c r="F45" s="47" t="s">
        <v>323</v>
      </c>
      <c r="G45" s="48" t="s">
        <v>1968</v>
      </c>
    </row>
    <row r="46" spans="1:7" ht="15.6" x14ac:dyDescent="0.3">
      <c r="A46" s="99">
        <v>45</v>
      </c>
      <c r="B46" s="58">
        <v>19</v>
      </c>
      <c r="C46" s="59" t="s">
        <v>351</v>
      </c>
      <c r="D46" s="54" t="s">
        <v>410</v>
      </c>
      <c r="E46" s="54" t="s">
        <v>411</v>
      </c>
      <c r="F46" s="47" t="s">
        <v>323</v>
      </c>
      <c r="G46" s="48" t="s">
        <v>1968</v>
      </c>
    </row>
    <row r="47" spans="1:7" ht="15.6" x14ac:dyDescent="0.3">
      <c r="A47" s="99">
        <v>46</v>
      </c>
      <c r="B47" s="58">
        <v>19</v>
      </c>
      <c r="C47" s="59" t="s">
        <v>351</v>
      </c>
      <c r="D47" s="54" t="s">
        <v>412</v>
      </c>
      <c r="E47" s="54" t="s">
        <v>413</v>
      </c>
      <c r="F47" s="47" t="s">
        <v>323</v>
      </c>
      <c r="G47" s="48" t="s">
        <v>1968</v>
      </c>
    </row>
    <row r="48" spans="1:7" ht="28.8" x14ac:dyDescent="0.3">
      <c r="A48" s="99">
        <v>47</v>
      </c>
      <c r="B48" s="58">
        <v>19</v>
      </c>
      <c r="C48" s="59" t="s">
        <v>351</v>
      </c>
      <c r="D48" s="54" t="s">
        <v>414</v>
      </c>
      <c r="E48" s="103" t="s">
        <v>415</v>
      </c>
      <c r="F48" s="47" t="s">
        <v>323</v>
      </c>
      <c r="G48" s="48" t="s">
        <v>1968</v>
      </c>
    </row>
    <row r="49" spans="1:7" ht="15.6" x14ac:dyDescent="0.3">
      <c r="A49" s="99">
        <v>48</v>
      </c>
      <c r="B49" s="58">
        <v>19</v>
      </c>
      <c r="C49" s="59" t="s">
        <v>351</v>
      </c>
      <c r="D49" s="54" t="s">
        <v>416</v>
      </c>
      <c r="E49" s="54" t="s">
        <v>417</v>
      </c>
      <c r="F49" s="47" t="s">
        <v>323</v>
      </c>
      <c r="G49" s="48" t="s">
        <v>1968</v>
      </c>
    </row>
    <row r="50" spans="1:7" ht="15.6" x14ac:dyDescent="0.3">
      <c r="A50" s="99">
        <v>49</v>
      </c>
      <c r="B50" s="58">
        <v>19</v>
      </c>
      <c r="C50" s="59" t="s">
        <v>351</v>
      </c>
      <c r="D50" s="54" t="s">
        <v>418</v>
      </c>
      <c r="E50" s="54" t="s">
        <v>419</v>
      </c>
      <c r="F50" s="47" t="s">
        <v>323</v>
      </c>
      <c r="G50" s="48" t="s">
        <v>1968</v>
      </c>
    </row>
    <row r="51" spans="1:7" ht="15.6" x14ac:dyDescent="0.3">
      <c r="A51" s="99">
        <v>50</v>
      </c>
      <c r="B51" s="58">
        <v>19</v>
      </c>
      <c r="C51" s="59" t="s">
        <v>351</v>
      </c>
      <c r="D51" s="54" t="s">
        <v>420</v>
      </c>
      <c r="E51" s="54" t="s">
        <v>421</v>
      </c>
      <c r="F51" s="47" t="s">
        <v>323</v>
      </c>
      <c r="G51" s="48" t="s">
        <v>1968</v>
      </c>
    </row>
    <row r="52" spans="1:7" ht="15.6" x14ac:dyDescent="0.3">
      <c r="A52" s="99">
        <v>51</v>
      </c>
      <c r="B52" s="58">
        <v>20</v>
      </c>
      <c r="C52" s="59" t="s">
        <v>335</v>
      </c>
      <c r="D52" s="54" t="s">
        <v>422</v>
      </c>
      <c r="E52" s="54" t="s">
        <v>423</v>
      </c>
      <c r="F52" s="47" t="s">
        <v>323</v>
      </c>
      <c r="G52" s="48" t="s">
        <v>1980</v>
      </c>
    </row>
    <row r="53" spans="1:7" ht="15.6" x14ac:dyDescent="0.3">
      <c r="A53" s="99">
        <v>52</v>
      </c>
      <c r="B53" s="58">
        <v>21</v>
      </c>
      <c r="C53" s="59" t="s">
        <v>351</v>
      </c>
      <c r="D53" s="54" t="s">
        <v>424</v>
      </c>
      <c r="E53" s="54" t="s">
        <v>425</v>
      </c>
      <c r="F53" s="47" t="s">
        <v>323</v>
      </c>
      <c r="G53" s="48" t="s">
        <v>1968</v>
      </c>
    </row>
    <row r="54" spans="1:7" ht="15.6" x14ac:dyDescent="0.3">
      <c r="A54" s="99">
        <v>53</v>
      </c>
      <c r="B54" s="58">
        <v>21</v>
      </c>
      <c r="C54" s="59" t="s">
        <v>351</v>
      </c>
      <c r="D54" s="54" t="s">
        <v>426</v>
      </c>
      <c r="E54" s="54" t="s">
        <v>427</v>
      </c>
      <c r="F54" s="47" t="s">
        <v>323</v>
      </c>
      <c r="G54" s="48" t="s">
        <v>1968</v>
      </c>
    </row>
    <row r="55" spans="1:7" ht="15.6" x14ac:dyDescent="0.3">
      <c r="A55" s="99">
        <v>54</v>
      </c>
      <c r="B55" s="58">
        <v>21</v>
      </c>
      <c r="C55" s="59" t="s">
        <v>351</v>
      </c>
      <c r="D55" s="54" t="s">
        <v>428</v>
      </c>
      <c r="E55" s="54" t="s">
        <v>429</v>
      </c>
      <c r="F55" s="47" t="s">
        <v>323</v>
      </c>
      <c r="G55" s="48" t="s">
        <v>1968</v>
      </c>
    </row>
    <row r="56" spans="1:7" ht="15.6" x14ac:dyDescent="0.3">
      <c r="A56" s="99">
        <v>55</v>
      </c>
      <c r="B56" s="58">
        <v>21</v>
      </c>
      <c r="C56" s="59" t="s">
        <v>351</v>
      </c>
      <c r="D56" s="54" t="s">
        <v>430</v>
      </c>
      <c r="E56" s="54" t="s">
        <v>431</v>
      </c>
      <c r="F56" s="47" t="s">
        <v>323</v>
      </c>
      <c r="G56" s="48" t="s">
        <v>1968</v>
      </c>
    </row>
    <row r="57" spans="1:7" ht="15.6" x14ac:dyDescent="0.3">
      <c r="A57" s="99">
        <v>56</v>
      </c>
      <c r="B57" s="58">
        <v>21</v>
      </c>
      <c r="C57" s="59" t="s">
        <v>351</v>
      </c>
      <c r="D57" s="54" t="s">
        <v>40</v>
      </c>
      <c r="E57" s="54" t="s">
        <v>432</v>
      </c>
      <c r="F57" s="47" t="s">
        <v>323</v>
      </c>
      <c r="G57" s="48" t="s">
        <v>1968</v>
      </c>
    </row>
    <row r="58" spans="1:7" ht="15.6" x14ac:dyDescent="0.3">
      <c r="A58" s="99">
        <v>57</v>
      </c>
      <c r="B58" s="58">
        <v>21</v>
      </c>
      <c r="C58" s="59" t="s">
        <v>351</v>
      </c>
      <c r="D58" s="54" t="s">
        <v>433</v>
      </c>
      <c r="E58" s="54" t="s">
        <v>434</v>
      </c>
      <c r="F58" s="47" t="s">
        <v>323</v>
      </c>
      <c r="G58" s="48" t="s">
        <v>1968</v>
      </c>
    </row>
    <row r="59" spans="1:7" ht="15.6" x14ac:dyDescent="0.3">
      <c r="A59" s="99">
        <v>58</v>
      </c>
      <c r="B59" s="58">
        <v>21</v>
      </c>
      <c r="C59" s="59" t="s">
        <v>351</v>
      </c>
      <c r="D59" s="54" t="s">
        <v>435</v>
      </c>
      <c r="E59" s="54" t="s">
        <v>436</v>
      </c>
      <c r="F59" s="47" t="s">
        <v>323</v>
      </c>
      <c r="G59" s="48" t="s">
        <v>1968</v>
      </c>
    </row>
    <row r="60" spans="1:7" ht="15.6" x14ac:dyDescent="0.3">
      <c r="A60" s="99">
        <v>59</v>
      </c>
      <c r="B60" s="58">
        <v>22</v>
      </c>
      <c r="C60" s="59" t="s">
        <v>338</v>
      </c>
      <c r="D60" s="54" t="s">
        <v>437</v>
      </c>
      <c r="E60" s="54" t="s">
        <v>438</v>
      </c>
      <c r="F60" s="47" t="s">
        <v>323</v>
      </c>
      <c r="G60" s="48" t="s">
        <v>1967</v>
      </c>
    </row>
    <row r="61" spans="1:7" ht="15.6" x14ac:dyDescent="0.3">
      <c r="A61" s="99">
        <v>60</v>
      </c>
      <c r="B61" s="58">
        <v>23</v>
      </c>
      <c r="C61" s="104" t="s">
        <v>390</v>
      </c>
      <c r="D61" s="54" t="s">
        <v>439</v>
      </c>
      <c r="E61" s="105" t="s">
        <v>440</v>
      </c>
      <c r="F61" s="47" t="s">
        <v>323</v>
      </c>
      <c r="G61" s="48" t="s">
        <v>1977</v>
      </c>
    </row>
    <row r="62" spans="1:7" ht="15.6" x14ac:dyDescent="0.3">
      <c r="A62" s="99">
        <v>61</v>
      </c>
      <c r="B62" s="58">
        <v>24</v>
      </c>
      <c r="C62" s="59" t="s">
        <v>320</v>
      </c>
      <c r="D62" s="54" t="s">
        <v>441</v>
      </c>
      <c r="E62" s="54" t="s">
        <v>442</v>
      </c>
      <c r="F62" s="47" t="s">
        <v>323</v>
      </c>
      <c r="G62" s="48" t="s">
        <v>1960</v>
      </c>
    </row>
    <row r="63" spans="1:7" ht="15.6" x14ac:dyDescent="0.3">
      <c r="A63" s="99">
        <v>62</v>
      </c>
      <c r="B63" s="58">
        <v>24</v>
      </c>
      <c r="C63" s="59" t="s">
        <v>320</v>
      </c>
      <c r="D63" s="54" t="s">
        <v>443</v>
      </c>
      <c r="E63" s="54" t="s">
        <v>444</v>
      </c>
      <c r="F63" s="47" t="s">
        <v>323</v>
      </c>
      <c r="G63" s="48" t="s">
        <v>1960</v>
      </c>
    </row>
    <row r="64" spans="1:7" ht="15.6" x14ac:dyDescent="0.3">
      <c r="A64" s="99">
        <v>63</v>
      </c>
      <c r="B64" s="58">
        <v>24</v>
      </c>
      <c r="C64" s="59" t="s">
        <v>320</v>
      </c>
      <c r="D64" s="54" t="s">
        <v>445</v>
      </c>
      <c r="E64" s="54" t="s">
        <v>446</v>
      </c>
      <c r="F64" s="47" t="s">
        <v>323</v>
      </c>
      <c r="G64" s="48" t="s">
        <v>1960</v>
      </c>
    </row>
    <row r="65" spans="1:8" ht="15.6" x14ac:dyDescent="0.3">
      <c r="A65" s="99">
        <v>64</v>
      </c>
      <c r="B65" s="58">
        <v>25</v>
      </c>
      <c r="C65" s="59" t="s">
        <v>338</v>
      </c>
      <c r="D65" s="54" t="s">
        <v>447</v>
      </c>
      <c r="E65" s="54" t="s">
        <v>448</v>
      </c>
      <c r="F65" s="47" t="s">
        <v>323</v>
      </c>
      <c r="G65" s="48" t="s">
        <v>1967</v>
      </c>
    </row>
    <row r="66" spans="1:8" ht="15.6" x14ac:dyDescent="0.3">
      <c r="A66" s="99">
        <v>65</v>
      </c>
      <c r="B66" s="58">
        <v>25</v>
      </c>
      <c r="C66" s="59" t="s">
        <v>338</v>
      </c>
      <c r="D66" s="54" t="s">
        <v>449</v>
      </c>
      <c r="E66" s="54" t="s">
        <v>450</v>
      </c>
      <c r="F66" s="47" t="s">
        <v>323</v>
      </c>
      <c r="G66" s="48" t="s">
        <v>1967</v>
      </c>
    </row>
    <row r="67" spans="1:8" ht="15.6" x14ac:dyDescent="0.3">
      <c r="A67" s="99">
        <v>66</v>
      </c>
      <c r="B67" s="58">
        <v>26</v>
      </c>
      <c r="C67" s="59" t="s">
        <v>390</v>
      </c>
      <c r="D67" s="54" t="s">
        <v>451</v>
      </c>
      <c r="E67" s="54" t="s">
        <v>452</v>
      </c>
      <c r="F67" s="47" t="s">
        <v>323</v>
      </c>
      <c r="G67" s="48" t="s">
        <v>1977</v>
      </c>
    </row>
    <row r="68" spans="1:8" ht="15.6" x14ac:dyDescent="0.3">
      <c r="A68" s="99">
        <v>67</v>
      </c>
      <c r="B68" s="58">
        <v>26</v>
      </c>
      <c r="C68" s="59" t="s">
        <v>453</v>
      </c>
      <c r="D68" s="54" t="s">
        <v>454</v>
      </c>
      <c r="E68" s="54" t="s">
        <v>455</v>
      </c>
      <c r="F68" s="47" t="s">
        <v>453</v>
      </c>
      <c r="G68" s="48" t="s">
        <v>1988</v>
      </c>
      <c r="H68" s="48" t="s">
        <v>1989</v>
      </c>
    </row>
    <row r="69" spans="1:8" ht="15.6" x14ac:dyDescent="0.3">
      <c r="A69" s="99">
        <v>68</v>
      </c>
      <c r="B69" s="58">
        <v>26</v>
      </c>
      <c r="C69" s="59" t="s">
        <v>351</v>
      </c>
      <c r="D69" s="54" t="s">
        <v>309</v>
      </c>
      <c r="E69" s="54" t="s">
        <v>456</v>
      </c>
      <c r="F69" s="47" t="s">
        <v>323</v>
      </c>
      <c r="G69" s="48" t="s">
        <v>1968</v>
      </c>
    </row>
    <row r="70" spans="1:8" ht="15.6" x14ac:dyDescent="0.3">
      <c r="A70" s="99">
        <v>69</v>
      </c>
      <c r="B70" s="58">
        <v>26</v>
      </c>
      <c r="C70" s="59" t="s">
        <v>351</v>
      </c>
      <c r="D70" s="54" t="s">
        <v>457</v>
      </c>
      <c r="E70" s="54" t="s">
        <v>458</v>
      </c>
      <c r="F70" s="47" t="s">
        <v>323</v>
      </c>
      <c r="G70" s="48" t="s">
        <v>1968</v>
      </c>
    </row>
    <row r="71" spans="1:8" ht="15.6" x14ac:dyDescent="0.3">
      <c r="A71" s="99">
        <v>70</v>
      </c>
      <c r="B71" s="58">
        <v>26</v>
      </c>
      <c r="C71" s="59" t="s">
        <v>351</v>
      </c>
      <c r="D71" s="54" t="s">
        <v>459</v>
      </c>
      <c r="E71" s="54" t="s">
        <v>460</v>
      </c>
      <c r="F71" s="47" t="s">
        <v>323</v>
      </c>
      <c r="G71" s="48" t="s">
        <v>1968</v>
      </c>
    </row>
    <row r="72" spans="1:8" ht="15.6" x14ac:dyDescent="0.3">
      <c r="A72" s="99">
        <v>71</v>
      </c>
      <c r="B72" s="58">
        <v>26</v>
      </c>
      <c r="C72" s="59" t="s">
        <v>351</v>
      </c>
      <c r="D72" s="54" t="s">
        <v>461</v>
      </c>
      <c r="E72" s="54" t="s">
        <v>462</v>
      </c>
      <c r="F72" s="47" t="s">
        <v>323</v>
      </c>
      <c r="G72" s="48" t="s">
        <v>1968</v>
      </c>
    </row>
    <row r="73" spans="1:8" ht="15.6" x14ac:dyDescent="0.3">
      <c r="A73" s="99">
        <v>72</v>
      </c>
      <c r="B73" s="58">
        <v>27</v>
      </c>
      <c r="C73" s="59" t="s">
        <v>338</v>
      </c>
      <c r="D73" s="54" t="s">
        <v>463</v>
      </c>
      <c r="E73" s="54" t="s">
        <v>464</v>
      </c>
      <c r="F73" s="47" t="s">
        <v>323</v>
      </c>
      <c r="G73" s="48" t="s">
        <v>1967</v>
      </c>
    </row>
    <row r="74" spans="1:8" ht="15.6" x14ac:dyDescent="0.3">
      <c r="A74" s="99">
        <v>73</v>
      </c>
      <c r="B74" s="58">
        <v>28</v>
      </c>
      <c r="C74" s="59" t="s">
        <v>338</v>
      </c>
      <c r="D74" s="54" t="s">
        <v>22</v>
      </c>
      <c r="E74" s="54" t="s">
        <v>465</v>
      </c>
      <c r="F74" s="47" t="s">
        <v>323</v>
      </c>
      <c r="G74" s="48" t="s">
        <v>1967</v>
      </c>
    </row>
    <row r="75" spans="1:8" ht="15.6" x14ac:dyDescent="0.3">
      <c r="A75" s="99">
        <v>74</v>
      </c>
      <c r="B75" s="58">
        <v>29</v>
      </c>
      <c r="C75" s="59" t="s">
        <v>335</v>
      </c>
      <c r="D75" s="54" t="s">
        <v>466</v>
      </c>
      <c r="E75" s="54" t="s">
        <v>467</v>
      </c>
      <c r="F75" s="47" t="s">
        <v>323</v>
      </c>
      <c r="G75" s="48" t="s">
        <v>1980</v>
      </c>
    </row>
    <row r="76" spans="1:8" ht="15.6" x14ac:dyDescent="0.3">
      <c r="A76" s="99">
        <v>75</v>
      </c>
      <c r="B76" s="58">
        <v>30</v>
      </c>
      <c r="C76" s="59" t="s">
        <v>335</v>
      </c>
      <c r="D76" s="54" t="s">
        <v>282</v>
      </c>
      <c r="E76" s="54" t="s">
        <v>283</v>
      </c>
      <c r="F76" s="47" t="s">
        <v>323</v>
      </c>
      <c r="G76" s="48" t="s">
        <v>1980</v>
      </c>
    </row>
    <row r="77" spans="1:8" ht="15.6" x14ac:dyDescent="0.3">
      <c r="A77" s="99">
        <v>76</v>
      </c>
      <c r="B77" s="58">
        <v>31</v>
      </c>
      <c r="C77" s="59" t="s">
        <v>351</v>
      </c>
      <c r="D77" s="54" t="s">
        <v>132</v>
      </c>
      <c r="E77" s="54" t="s">
        <v>468</v>
      </c>
      <c r="F77" s="47" t="s">
        <v>323</v>
      </c>
      <c r="G77" s="48" t="s">
        <v>1968</v>
      </c>
    </row>
    <row r="78" spans="1:8" ht="15.6" x14ac:dyDescent="0.3">
      <c r="A78" s="99">
        <v>77</v>
      </c>
      <c r="B78" s="47">
        <v>31</v>
      </c>
      <c r="C78" s="59" t="s">
        <v>351</v>
      </c>
      <c r="D78" s="59" t="s">
        <v>469</v>
      </c>
      <c r="E78" s="59" t="s">
        <v>470</v>
      </c>
      <c r="F78" s="47" t="s">
        <v>323</v>
      </c>
      <c r="G78" s="48" t="s">
        <v>1968</v>
      </c>
    </row>
    <row r="79" spans="1:8" ht="15.6" x14ac:dyDescent="0.3">
      <c r="A79" s="99">
        <v>78</v>
      </c>
      <c r="B79" s="58">
        <v>32</v>
      </c>
      <c r="C79" s="59" t="s">
        <v>351</v>
      </c>
      <c r="D79" s="54" t="s">
        <v>471</v>
      </c>
      <c r="E79" s="54" t="s">
        <v>472</v>
      </c>
      <c r="F79" s="47" t="s">
        <v>323</v>
      </c>
      <c r="G79" s="48" t="s">
        <v>1969</v>
      </c>
    </row>
    <row r="80" spans="1:8" ht="15.6" x14ac:dyDescent="0.3">
      <c r="A80" s="99">
        <v>79</v>
      </c>
      <c r="B80" s="58">
        <v>33</v>
      </c>
      <c r="C80" s="59" t="s">
        <v>351</v>
      </c>
      <c r="D80" s="54" t="s">
        <v>50</v>
      </c>
      <c r="E80" s="54" t="s">
        <v>473</v>
      </c>
      <c r="F80" s="47" t="s">
        <v>323</v>
      </c>
      <c r="G80" s="48" t="s">
        <v>1968</v>
      </c>
    </row>
    <row r="81" spans="1:7" ht="15.6" x14ac:dyDescent="0.3">
      <c r="A81" s="99">
        <v>80</v>
      </c>
      <c r="B81" s="58">
        <v>33</v>
      </c>
      <c r="C81" s="59" t="s">
        <v>351</v>
      </c>
      <c r="D81" s="54" t="s">
        <v>474</v>
      </c>
      <c r="E81" s="54" t="s">
        <v>475</v>
      </c>
      <c r="F81" s="47" t="s">
        <v>323</v>
      </c>
      <c r="G81" s="48" t="s">
        <v>1968</v>
      </c>
    </row>
    <row r="82" spans="1:7" ht="15.6" x14ac:dyDescent="0.3">
      <c r="A82" s="99">
        <v>81</v>
      </c>
      <c r="B82" s="58">
        <v>33</v>
      </c>
      <c r="C82" s="59" t="s">
        <v>351</v>
      </c>
      <c r="D82" s="54" t="s">
        <v>476</v>
      </c>
      <c r="E82" s="54" t="s">
        <v>477</v>
      </c>
      <c r="F82" s="47" t="s">
        <v>323</v>
      </c>
      <c r="G82" s="48" t="s">
        <v>1968</v>
      </c>
    </row>
    <row r="83" spans="1:7" ht="15.6" x14ac:dyDescent="0.3">
      <c r="A83" s="99">
        <v>82</v>
      </c>
      <c r="B83" s="58">
        <v>33</v>
      </c>
      <c r="C83" s="59" t="s">
        <v>351</v>
      </c>
      <c r="D83" s="54" t="s">
        <v>478</v>
      </c>
      <c r="E83" s="54" t="s">
        <v>479</v>
      </c>
      <c r="F83" s="47" t="s">
        <v>323</v>
      </c>
      <c r="G83" s="48" t="s">
        <v>1968</v>
      </c>
    </row>
    <row r="84" spans="1:7" ht="15.6" x14ac:dyDescent="0.3">
      <c r="A84" s="99">
        <v>83</v>
      </c>
      <c r="B84" s="58">
        <v>33</v>
      </c>
      <c r="C84" s="59" t="s">
        <v>351</v>
      </c>
      <c r="D84" s="54" t="s">
        <v>480</v>
      </c>
      <c r="E84" s="54" t="s">
        <v>481</v>
      </c>
      <c r="F84" s="47" t="s">
        <v>323</v>
      </c>
      <c r="G84" s="48" t="s">
        <v>1968</v>
      </c>
    </row>
    <row r="85" spans="1:7" ht="15.6" x14ac:dyDescent="0.3">
      <c r="A85" s="99">
        <v>84</v>
      </c>
      <c r="B85" s="58">
        <v>33</v>
      </c>
      <c r="C85" s="59" t="s">
        <v>351</v>
      </c>
      <c r="D85" s="54" t="s">
        <v>482</v>
      </c>
      <c r="E85" s="54" t="s">
        <v>483</v>
      </c>
      <c r="F85" s="47" t="s">
        <v>323</v>
      </c>
      <c r="G85" s="48" t="s">
        <v>1968</v>
      </c>
    </row>
    <row r="86" spans="1:7" ht="15.6" x14ac:dyDescent="0.3">
      <c r="A86" s="99">
        <v>85</v>
      </c>
      <c r="B86" s="58">
        <v>33</v>
      </c>
      <c r="C86" s="59" t="s">
        <v>351</v>
      </c>
      <c r="D86" s="54" t="s">
        <v>484</v>
      </c>
      <c r="E86" s="54" t="s">
        <v>485</v>
      </c>
      <c r="F86" s="47" t="s">
        <v>323</v>
      </c>
      <c r="G86" s="48" t="s">
        <v>1968</v>
      </c>
    </row>
    <row r="87" spans="1:7" ht="15.6" x14ac:dyDescent="0.3">
      <c r="A87" s="99">
        <v>86</v>
      </c>
      <c r="B87" s="58">
        <v>34</v>
      </c>
      <c r="C87" s="59" t="s">
        <v>320</v>
      </c>
      <c r="D87" s="54" t="s">
        <v>486</v>
      </c>
      <c r="E87" s="54" t="s">
        <v>487</v>
      </c>
      <c r="F87" s="47" t="s">
        <v>323</v>
      </c>
      <c r="G87" s="48" t="s">
        <v>1957</v>
      </c>
    </row>
    <row r="88" spans="1:7" ht="15.6" x14ac:dyDescent="0.3">
      <c r="A88" s="99">
        <v>87</v>
      </c>
      <c r="B88" s="58">
        <v>34</v>
      </c>
      <c r="C88" s="59" t="s">
        <v>320</v>
      </c>
      <c r="D88" s="54" t="s">
        <v>488</v>
      </c>
      <c r="E88" s="54" t="s">
        <v>489</v>
      </c>
      <c r="F88" s="47" t="s">
        <v>323</v>
      </c>
      <c r="G88" s="48" t="s">
        <v>1957</v>
      </c>
    </row>
    <row r="89" spans="1:7" ht="15.6" x14ac:dyDescent="0.3">
      <c r="A89" s="99">
        <v>88</v>
      </c>
      <c r="B89" s="58">
        <v>34</v>
      </c>
      <c r="C89" s="59" t="s">
        <v>320</v>
      </c>
      <c r="D89" s="54" t="s">
        <v>490</v>
      </c>
      <c r="E89" s="54" t="s">
        <v>491</v>
      </c>
      <c r="F89" s="47" t="s">
        <v>323</v>
      </c>
      <c r="G89" s="48" t="s">
        <v>1957</v>
      </c>
    </row>
    <row r="90" spans="1:7" ht="15.6" x14ac:dyDescent="0.3">
      <c r="A90" s="99">
        <v>89</v>
      </c>
      <c r="B90" s="58">
        <v>35</v>
      </c>
      <c r="C90" s="59" t="s">
        <v>320</v>
      </c>
      <c r="D90" s="54" t="s">
        <v>492</v>
      </c>
      <c r="E90" s="54" t="s">
        <v>493</v>
      </c>
      <c r="F90" s="47" t="s">
        <v>323</v>
      </c>
      <c r="G90" s="48" t="s">
        <v>1958</v>
      </c>
    </row>
    <row r="91" spans="1:7" ht="15.6" x14ac:dyDescent="0.3">
      <c r="A91" s="99">
        <v>90</v>
      </c>
      <c r="B91" s="58">
        <v>36</v>
      </c>
      <c r="C91" s="59" t="s">
        <v>335</v>
      </c>
      <c r="D91" s="54" t="s">
        <v>494</v>
      </c>
      <c r="E91" s="54" t="s">
        <v>495</v>
      </c>
      <c r="F91" s="47" t="s">
        <v>323</v>
      </c>
      <c r="G91" s="48" t="s">
        <v>1980</v>
      </c>
    </row>
    <row r="92" spans="1:7" ht="15.6" x14ac:dyDescent="0.3">
      <c r="A92" s="99">
        <v>91</v>
      </c>
      <c r="B92" s="58">
        <v>37</v>
      </c>
      <c r="C92" s="59" t="s">
        <v>320</v>
      </c>
      <c r="D92" s="54" t="s">
        <v>496</v>
      </c>
      <c r="E92" s="54" t="s">
        <v>497</v>
      </c>
      <c r="F92" s="47" t="s">
        <v>323</v>
      </c>
      <c r="G92" s="48" t="s">
        <v>1957</v>
      </c>
    </row>
    <row r="93" spans="1:7" ht="15.6" x14ac:dyDescent="0.3">
      <c r="A93" s="99">
        <v>92</v>
      </c>
      <c r="B93" s="58">
        <v>38</v>
      </c>
      <c r="C93" s="59" t="s">
        <v>351</v>
      </c>
      <c r="D93" s="54" t="s">
        <v>261</v>
      </c>
      <c r="E93" s="54" t="s">
        <v>498</v>
      </c>
      <c r="F93" s="47" t="s">
        <v>323</v>
      </c>
      <c r="G93" s="48" t="s">
        <v>1969</v>
      </c>
    </row>
    <row r="94" spans="1:7" ht="15.6" x14ac:dyDescent="0.3">
      <c r="A94" s="99">
        <v>93</v>
      </c>
      <c r="B94" s="58">
        <v>39</v>
      </c>
      <c r="C94" s="59" t="s">
        <v>390</v>
      </c>
      <c r="D94" s="54" t="s">
        <v>499</v>
      </c>
      <c r="E94" s="54" t="s">
        <v>500</v>
      </c>
      <c r="F94" s="47" t="s">
        <v>323</v>
      </c>
      <c r="G94" s="48" t="s">
        <v>1977</v>
      </c>
    </row>
    <row r="95" spans="1:7" ht="15.6" x14ac:dyDescent="0.3">
      <c r="A95" s="99">
        <v>94</v>
      </c>
      <c r="B95" s="58">
        <v>40</v>
      </c>
      <c r="C95" s="59" t="s">
        <v>335</v>
      </c>
      <c r="D95" s="54" t="s">
        <v>158</v>
      </c>
      <c r="E95" s="54" t="s">
        <v>159</v>
      </c>
      <c r="F95" s="47" t="s">
        <v>323</v>
      </c>
      <c r="G95" s="48" t="s">
        <v>1980</v>
      </c>
    </row>
    <row r="96" spans="1:7" ht="15.6" x14ac:dyDescent="0.3">
      <c r="A96" s="99">
        <v>95</v>
      </c>
      <c r="B96" s="58">
        <v>41</v>
      </c>
      <c r="C96" s="59" t="s">
        <v>501</v>
      </c>
      <c r="D96" s="54" t="s">
        <v>502</v>
      </c>
      <c r="E96" s="54" t="s">
        <v>503</v>
      </c>
      <c r="F96" s="47" t="s">
        <v>323</v>
      </c>
      <c r="G96" s="48" t="s">
        <v>1975</v>
      </c>
    </row>
    <row r="97" spans="1:7" ht="15.6" x14ac:dyDescent="0.3">
      <c r="A97" s="99">
        <v>96</v>
      </c>
      <c r="B97" s="58">
        <v>42</v>
      </c>
      <c r="C97" s="59" t="s">
        <v>351</v>
      </c>
      <c r="D97" s="54" t="s">
        <v>504</v>
      </c>
      <c r="E97" s="54" t="s">
        <v>505</v>
      </c>
      <c r="F97" s="47" t="s">
        <v>323</v>
      </c>
      <c r="G97" s="48" t="s">
        <v>1968</v>
      </c>
    </row>
    <row r="98" spans="1:7" ht="15.6" x14ac:dyDescent="0.3">
      <c r="A98" s="99">
        <v>97</v>
      </c>
      <c r="B98" s="58">
        <v>42</v>
      </c>
      <c r="C98" s="59" t="s">
        <v>351</v>
      </c>
      <c r="D98" s="54" t="s">
        <v>506</v>
      </c>
      <c r="E98" s="54" t="s">
        <v>507</v>
      </c>
      <c r="F98" s="47" t="s">
        <v>323</v>
      </c>
      <c r="G98" s="48" t="s">
        <v>1968</v>
      </c>
    </row>
    <row r="99" spans="1:7" ht="15.6" x14ac:dyDescent="0.3">
      <c r="A99" s="99">
        <v>98</v>
      </c>
      <c r="B99" s="58">
        <v>43</v>
      </c>
      <c r="C99" s="59" t="s">
        <v>390</v>
      </c>
      <c r="D99" s="54" t="s">
        <v>508</v>
      </c>
      <c r="E99" s="54" t="s">
        <v>509</v>
      </c>
      <c r="F99" s="47" t="s">
        <v>323</v>
      </c>
      <c r="G99" s="48" t="s">
        <v>1977</v>
      </c>
    </row>
    <row r="100" spans="1:7" ht="15.6" x14ac:dyDescent="0.3">
      <c r="A100" s="99">
        <v>99</v>
      </c>
      <c r="B100" s="58">
        <v>44</v>
      </c>
      <c r="C100" s="59" t="s">
        <v>351</v>
      </c>
      <c r="D100" s="54" t="s">
        <v>279</v>
      </c>
      <c r="E100" s="54" t="s">
        <v>510</v>
      </c>
      <c r="F100" s="47" t="s">
        <v>323</v>
      </c>
      <c r="G100" s="48" t="s">
        <v>1968</v>
      </c>
    </row>
    <row r="101" spans="1:7" ht="15.6" x14ac:dyDescent="0.3">
      <c r="A101" s="99">
        <v>100</v>
      </c>
      <c r="B101" s="58">
        <v>44</v>
      </c>
      <c r="C101" s="59" t="s">
        <v>351</v>
      </c>
      <c r="D101" s="54" t="s">
        <v>511</v>
      </c>
      <c r="E101" s="54" t="s">
        <v>512</v>
      </c>
      <c r="F101" s="47" t="s">
        <v>323</v>
      </c>
      <c r="G101" s="48" t="s">
        <v>1968</v>
      </c>
    </row>
    <row r="102" spans="1:7" ht="15.6" x14ac:dyDescent="0.3">
      <c r="A102" s="99">
        <v>101</v>
      </c>
      <c r="B102" s="58">
        <v>45</v>
      </c>
      <c r="C102" s="59" t="s">
        <v>390</v>
      </c>
      <c r="D102" s="54" t="s">
        <v>513</v>
      </c>
      <c r="E102" s="54" t="s">
        <v>514</v>
      </c>
      <c r="F102" s="47" t="s">
        <v>323</v>
      </c>
      <c r="G102" s="48" t="s">
        <v>1977</v>
      </c>
    </row>
    <row r="103" spans="1:7" ht="15.6" x14ac:dyDescent="0.3">
      <c r="A103" s="99">
        <v>102</v>
      </c>
      <c r="B103" s="58">
        <v>46</v>
      </c>
      <c r="C103" s="59" t="s">
        <v>515</v>
      </c>
      <c r="D103" s="54" t="s">
        <v>251</v>
      </c>
      <c r="E103" s="54" t="s">
        <v>252</v>
      </c>
      <c r="F103" s="47" t="s">
        <v>323</v>
      </c>
      <c r="G103" s="48" t="s">
        <v>1965</v>
      </c>
    </row>
    <row r="104" spans="1:7" ht="15.6" x14ac:dyDescent="0.3">
      <c r="A104" s="99">
        <v>103</v>
      </c>
      <c r="B104" s="58">
        <v>48</v>
      </c>
      <c r="C104" s="59" t="s">
        <v>338</v>
      </c>
      <c r="D104" s="54" t="s">
        <v>516</v>
      </c>
      <c r="E104" s="54" t="s">
        <v>517</v>
      </c>
      <c r="F104" s="47" t="s">
        <v>323</v>
      </c>
      <c r="G104" s="48" t="s">
        <v>1967</v>
      </c>
    </row>
    <row r="105" spans="1:7" ht="15.6" x14ac:dyDescent="0.3">
      <c r="A105" s="99">
        <v>104</v>
      </c>
      <c r="B105" s="58">
        <v>49</v>
      </c>
      <c r="C105" s="59" t="s">
        <v>390</v>
      </c>
      <c r="D105" s="54" t="s">
        <v>518</v>
      </c>
      <c r="E105" s="54" t="s">
        <v>519</v>
      </c>
      <c r="F105" s="47" t="s">
        <v>323</v>
      </c>
      <c r="G105" s="48" t="s">
        <v>1977</v>
      </c>
    </row>
    <row r="106" spans="1:7" ht="15.6" x14ac:dyDescent="0.3">
      <c r="A106" s="99">
        <v>105</v>
      </c>
      <c r="B106" s="58">
        <v>50</v>
      </c>
      <c r="C106" s="59" t="s">
        <v>338</v>
      </c>
      <c r="D106" s="54" t="s">
        <v>520</v>
      </c>
      <c r="E106" s="54" t="s">
        <v>521</v>
      </c>
      <c r="F106" s="47" t="s">
        <v>323</v>
      </c>
      <c r="G106" s="48" t="s">
        <v>1978</v>
      </c>
    </row>
    <row r="107" spans="1:7" ht="15.6" x14ac:dyDescent="0.3">
      <c r="A107" s="99">
        <v>106</v>
      </c>
      <c r="B107" s="58">
        <v>53</v>
      </c>
      <c r="C107" s="59" t="s">
        <v>320</v>
      </c>
      <c r="D107" s="54" t="s">
        <v>522</v>
      </c>
      <c r="E107" s="54" t="s">
        <v>523</v>
      </c>
      <c r="F107" s="47" t="s">
        <v>323</v>
      </c>
      <c r="G107" s="48" t="s">
        <v>1957</v>
      </c>
    </row>
    <row r="108" spans="1:7" ht="15.6" x14ac:dyDescent="0.3">
      <c r="A108" s="99">
        <v>107</v>
      </c>
      <c r="B108" s="58">
        <v>54</v>
      </c>
      <c r="C108" s="59" t="s">
        <v>330</v>
      </c>
      <c r="D108" s="54" t="s">
        <v>524</v>
      </c>
      <c r="E108" s="54" t="s">
        <v>525</v>
      </c>
      <c r="F108" s="47" t="s">
        <v>323</v>
      </c>
      <c r="G108" s="48" t="s">
        <v>1979</v>
      </c>
    </row>
    <row r="109" spans="1:7" ht="15.6" x14ac:dyDescent="0.3">
      <c r="A109" s="99">
        <v>108</v>
      </c>
      <c r="B109" s="58">
        <v>55</v>
      </c>
      <c r="C109" s="59" t="s">
        <v>320</v>
      </c>
      <c r="D109" s="54" t="s">
        <v>526</v>
      </c>
      <c r="E109" s="54" t="s">
        <v>527</v>
      </c>
      <c r="F109" s="47" t="s">
        <v>323</v>
      </c>
      <c r="G109" s="48" t="s">
        <v>1958</v>
      </c>
    </row>
    <row r="110" spans="1:7" ht="15.6" x14ac:dyDescent="0.3">
      <c r="A110" s="99">
        <v>109</v>
      </c>
      <c r="B110" s="58">
        <v>57</v>
      </c>
      <c r="C110" s="59" t="s">
        <v>338</v>
      </c>
      <c r="D110" s="54" t="s">
        <v>528</v>
      </c>
      <c r="E110" s="54" t="s">
        <v>529</v>
      </c>
      <c r="F110" s="47" t="s">
        <v>323</v>
      </c>
      <c r="G110" s="48" t="s">
        <v>1967</v>
      </c>
    </row>
    <row r="111" spans="1:7" ht="15.6" x14ac:dyDescent="0.3">
      <c r="A111" s="99">
        <v>110</v>
      </c>
      <c r="B111" s="58">
        <v>58</v>
      </c>
      <c r="C111" s="59" t="s">
        <v>351</v>
      </c>
      <c r="D111" s="54" t="s">
        <v>530</v>
      </c>
      <c r="E111" s="54" t="s">
        <v>531</v>
      </c>
      <c r="F111" s="47" t="s">
        <v>323</v>
      </c>
      <c r="G111" s="48" t="s">
        <v>1968</v>
      </c>
    </row>
    <row r="112" spans="1:7" ht="15.6" x14ac:dyDescent="0.3">
      <c r="A112" s="99">
        <v>111</v>
      </c>
      <c r="B112" s="58">
        <v>58</v>
      </c>
      <c r="C112" s="59" t="s">
        <v>351</v>
      </c>
      <c r="D112" s="54" t="s">
        <v>532</v>
      </c>
      <c r="E112" s="105" t="s">
        <v>533</v>
      </c>
      <c r="F112" s="47" t="s">
        <v>323</v>
      </c>
      <c r="G112" s="48" t="s">
        <v>1968</v>
      </c>
    </row>
    <row r="113" spans="1:7" ht="15.6" x14ac:dyDescent="0.3">
      <c r="A113" s="99">
        <v>112</v>
      </c>
      <c r="B113" s="58">
        <v>59</v>
      </c>
      <c r="C113" s="59" t="s">
        <v>534</v>
      </c>
      <c r="D113" s="54" t="s">
        <v>535</v>
      </c>
      <c r="E113" s="54" t="s">
        <v>536</v>
      </c>
      <c r="F113" s="47" t="s">
        <v>323</v>
      </c>
      <c r="G113" s="48" t="s">
        <v>1965</v>
      </c>
    </row>
    <row r="114" spans="1:7" ht="15.6" x14ac:dyDescent="0.3">
      <c r="A114" s="99">
        <v>113</v>
      </c>
      <c r="B114" s="58">
        <v>60</v>
      </c>
      <c r="C114" s="59" t="s">
        <v>330</v>
      </c>
      <c r="D114" s="54" t="s">
        <v>537</v>
      </c>
      <c r="E114" s="54" t="s">
        <v>538</v>
      </c>
      <c r="F114" s="47" t="s">
        <v>323</v>
      </c>
      <c r="G114" s="48" t="s">
        <v>1979</v>
      </c>
    </row>
    <row r="115" spans="1:7" ht="15.6" x14ac:dyDescent="0.3">
      <c r="A115" s="99">
        <v>114</v>
      </c>
      <c r="B115" s="58">
        <v>61</v>
      </c>
      <c r="C115" s="59" t="s">
        <v>338</v>
      </c>
      <c r="D115" s="54" t="s">
        <v>539</v>
      </c>
      <c r="E115" s="54" t="s">
        <v>540</v>
      </c>
      <c r="F115" s="47" t="s">
        <v>323</v>
      </c>
      <c r="G115" s="48" t="s">
        <v>1967</v>
      </c>
    </row>
    <row r="116" spans="1:7" ht="15.6" x14ac:dyDescent="0.3">
      <c r="A116" s="99">
        <v>115</v>
      </c>
      <c r="B116" s="58">
        <v>61</v>
      </c>
      <c r="C116" s="59" t="s">
        <v>338</v>
      </c>
      <c r="D116" s="54" t="s">
        <v>541</v>
      </c>
      <c r="E116" s="54" t="s">
        <v>542</v>
      </c>
      <c r="F116" s="47" t="s">
        <v>323</v>
      </c>
      <c r="G116" s="48" t="s">
        <v>1967</v>
      </c>
    </row>
    <row r="117" spans="1:7" ht="15.6" x14ac:dyDescent="0.3">
      <c r="A117" s="99">
        <v>116</v>
      </c>
      <c r="B117" s="58">
        <v>62</v>
      </c>
      <c r="C117" s="59" t="s">
        <v>330</v>
      </c>
      <c r="D117" s="54" t="s">
        <v>543</v>
      </c>
      <c r="E117" s="54" t="s">
        <v>544</v>
      </c>
      <c r="F117" s="47" t="s">
        <v>323</v>
      </c>
      <c r="G117" s="48" t="s">
        <v>1979</v>
      </c>
    </row>
    <row r="118" spans="1:7" ht="15.6" x14ac:dyDescent="0.3">
      <c r="A118" s="99">
        <v>117</v>
      </c>
      <c r="B118" s="58">
        <v>63</v>
      </c>
      <c r="C118" s="59" t="s">
        <v>330</v>
      </c>
      <c r="D118" s="54" t="s">
        <v>545</v>
      </c>
      <c r="E118" s="54" t="s">
        <v>546</v>
      </c>
      <c r="F118" s="47" t="s">
        <v>323</v>
      </c>
      <c r="G118" s="48" t="s">
        <v>1979</v>
      </c>
    </row>
    <row r="119" spans="1:7" ht="15.6" x14ac:dyDescent="0.3">
      <c r="A119" s="99">
        <v>118</v>
      </c>
      <c r="B119" s="58">
        <v>64</v>
      </c>
      <c r="C119" s="59" t="s">
        <v>547</v>
      </c>
      <c r="D119" s="54" t="s">
        <v>20</v>
      </c>
      <c r="E119" s="54" t="s">
        <v>21</v>
      </c>
      <c r="F119" s="47" t="s">
        <v>323</v>
      </c>
      <c r="G119" s="48" t="s">
        <v>1983</v>
      </c>
    </row>
    <row r="120" spans="1:7" ht="15.6" x14ac:dyDescent="0.3">
      <c r="A120" s="99">
        <v>119</v>
      </c>
      <c r="B120" s="58">
        <v>65</v>
      </c>
      <c r="C120" s="59" t="s">
        <v>515</v>
      </c>
      <c r="D120" s="54" t="s">
        <v>548</v>
      </c>
      <c r="E120" s="54" t="s">
        <v>549</v>
      </c>
      <c r="F120" s="47" t="s">
        <v>323</v>
      </c>
      <c r="G120" s="48" t="s">
        <v>1965</v>
      </c>
    </row>
    <row r="121" spans="1:7" ht="15.6" x14ac:dyDescent="0.3">
      <c r="A121" s="99">
        <v>120</v>
      </c>
      <c r="B121" s="58">
        <v>66</v>
      </c>
      <c r="C121" s="59" t="s">
        <v>550</v>
      </c>
      <c r="D121" s="54" t="s">
        <v>551</v>
      </c>
      <c r="E121" s="54" t="s">
        <v>552</v>
      </c>
      <c r="F121" s="47" t="s">
        <v>323</v>
      </c>
      <c r="G121" s="48" t="s">
        <v>1970</v>
      </c>
    </row>
    <row r="122" spans="1:7" ht="15.6" x14ac:dyDescent="0.3">
      <c r="A122" s="99">
        <v>121</v>
      </c>
      <c r="B122" s="58">
        <v>66</v>
      </c>
      <c r="C122" s="59" t="s">
        <v>550</v>
      </c>
      <c r="D122" s="54" t="s">
        <v>553</v>
      </c>
      <c r="E122" s="54" t="s">
        <v>554</v>
      </c>
      <c r="F122" s="47" t="s">
        <v>323</v>
      </c>
      <c r="G122" s="48" t="s">
        <v>1970</v>
      </c>
    </row>
    <row r="123" spans="1:7" ht="15.6" x14ac:dyDescent="0.3">
      <c r="A123" s="99">
        <v>122</v>
      </c>
      <c r="B123" s="58">
        <v>67</v>
      </c>
      <c r="C123" s="59" t="s">
        <v>390</v>
      </c>
      <c r="D123" s="54" t="s">
        <v>555</v>
      </c>
      <c r="E123" s="54" t="s">
        <v>556</v>
      </c>
      <c r="F123" s="47" t="s">
        <v>323</v>
      </c>
      <c r="G123" s="48" t="s">
        <v>1977</v>
      </c>
    </row>
    <row r="124" spans="1:7" ht="15.6" x14ac:dyDescent="0.3">
      <c r="A124" s="99">
        <v>123</v>
      </c>
      <c r="B124" s="58">
        <v>68</v>
      </c>
      <c r="C124" s="59" t="s">
        <v>351</v>
      </c>
      <c r="D124" s="54" t="s">
        <v>557</v>
      </c>
      <c r="E124" s="54" t="s">
        <v>558</v>
      </c>
      <c r="F124" s="47" t="s">
        <v>323</v>
      </c>
      <c r="G124" s="48" t="s">
        <v>1969</v>
      </c>
    </row>
    <row r="125" spans="1:7" ht="15.6" x14ac:dyDescent="0.3">
      <c r="A125" s="99">
        <v>124</v>
      </c>
      <c r="B125" s="58">
        <v>69</v>
      </c>
      <c r="C125" s="59" t="s">
        <v>534</v>
      </c>
      <c r="D125" s="54" t="s">
        <v>559</v>
      </c>
      <c r="E125" s="54" t="s">
        <v>560</v>
      </c>
      <c r="F125" s="47" t="s">
        <v>323</v>
      </c>
      <c r="G125" s="48" t="s">
        <v>1966</v>
      </c>
    </row>
    <row r="126" spans="1:7" ht="15.6" x14ac:dyDescent="0.3">
      <c r="A126" s="99">
        <v>125</v>
      </c>
      <c r="B126" s="58">
        <v>70</v>
      </c>
      <c r="C126" s="59" t="s">
        <v>330</v>
      </c>
      <c r="D126" s="54" t="s">
        <v>561</v>
      </c>
      <c r="E126" s="54" t="s">
        <v>562</v>
      </c>
      <c r="F126" s="47" t="s">
        <v>323</v>
      </c>
      <c r="G126" s="48" t="s">
        <v>1979</v>
      </c>
    </row>
    <row r="127" spans="1:7" ht="15.6" x14ac:dyDescent="0.3">
      <c r="A127" s="99">
        <v>126</v>
      </c>
      <c r="B127" s="58">
        <v>71</v>
      </c>
      <c r="C127" s="59" t="s">
        <v>351</v>
      </c>
      <c r="D127" s="54" t="s">
        <v>563</v>
      </c>
      <c r="E127" s="54" t="s">
        <v>564</v>
      </c>
      <c r="F127" s="47" t="s">
        <v>323</v>
      </c>
      <c r="G127" s="48" t="s">
        <v>1969</v>
      </c>
    </row>
    <row r="128" spans="1:7" ht="15.6" x14ac:dyDescent="0.3">
      <c r="A128" s="99">
        <v>127</v>
      </c>
      <c r="B128" s="58">
        <v>72</v>
      </c>
      <c r="C128" s="59" t="s">
        <v>338</v>
      </c>
      <c r="D128" s="54" t="s">
        <v>66</v>
      </c>
      <c r="E128" s="54" t="s">
        <v>565</v>
      </c>
      <c r="F128" s="47" t="s">
        <v>323</v>
      </c>
      <c r="G128" s="48" t="s">
        <v>1967</v>
      </c>
    </row>
    <row r="129" spans="1:9" ht="15.6" x14ac:dyDescent="0.3">
      <c r="A129" s="99">
        <v>128</v>
      </c>
      <c r="B129" s="58">
        <v>72</v>
      </c>
      <c r="C129" s="59" t="s">
        <v>338</v>
      </c>
      <c r="D129" s="54" t="s">
        <v>566</v>
      </c>
      <c r="E129" s="54" t="s">
        <v>567</v>
      </c>
      <c r="F129" s="47" t="s">
        <v>323</v>
      </c>
      <c r="G129" s="48" t="s">
        <v>1967</v>
      </c>
    </row>
    <row r="130" spans="1:9" ht="15.6" x14ac:dyDescent="0.3">
      <c r="A130" s="99">
        <v>129</v>
      </c>
      <c r="B130" s="58">
        <v>73</v>
      </c>
      <c r="C130" s="59" t="s">
        <v>335</v>
      </c>
      <c r="D130" s="54" t="s">
        <v>568</v>
      </c>
      <c r="E130" s="54" t="s">
        <v>569</v>
      </c>
      <c r="F130" s="47" t="s">
        <v>323</v>
      </c>
      <c r="G130" s="48" t="s">
        <v>1980</v>
      </c>
    </row>
    <row r="131" spans="1:9" ht="15.6" x14ac:dyDescent="0.3">
      <c r="A131" s="99">
        <v>130</v>
      </c>
      <c r="B131" s="58">
        <v>74</v>
      </c>
      <c r="C131" s="59" t="s">
        <v>390</v>
      </c>
      <c r="D131" s="54" t="s">
        <v>570</v>
      </c>
      <c r="E131" s="54" t="s">
        <v>571</v>
      </c>
      <c r="F131" s="47" t="s">
        <v>323</v>
      </c>
      <c r="G131" s="48" t="s">
        <v>1977</v>
      </c>
    </row>
    <row r="132" spans="1:9" ht="15.6" x14ac:dyDescent="0.3">
      <c r="A132" s="99">
        <v>131</v>
      </c>
      <c r="B132" s="58">
        <v>75</v>
      </c>
      <c r="C132" s="59" t="s">
        <v>351</v>
      </c>
      <c r="D132" s="54" t="s">
        <v>572</v>
      </c>
      <c r="E132" s="54" t="s">
        <v>573</v>
      </c>
      <c r="F132" s="47" t="s">
        <v>323</v>
      </c>
      <c r="G132" s="48" t="s">
        <v>1969</v>
      </c>
    </row>
    <row r="133" spans="1:9" ht="15.6" x14ac:dyDescent="0.3">
      <c r="A133" s="99">
        <v>132</v>
      </c>
      <c r="B133" s="58">
        <v>76</v>
      </c>
      <c r="C133" s="59" t="s">
        <v>501</v>
      </c>
      <c r="D133" s="54" t="s">
        <v>574</v>
      </c>
      <c r="E133" s="54" t="s">
        <v>575</v>
      </c>
      <c r="F133" s="47" t="s">
        <v>323</v>
      </c>
      <c r="G133" s="48" t="s">
        <v>1975</v>
      </c>
    </row>
    <row r="134" spans="1:9" ht="28.8" x14ac:dyDescent="0.3">
      <c r="A134" s="99">
        <v>133</v>
      </c>
      <c r="B134" s="58">
        <v>77</v>
      </c>
      <c r="C134" s="59" t="s">
        <v>320</v>
      </c>
      <c r="D134" s="103" t="s">
        <v>576</v>
      </c>
      <c r="E134" s="54" t="s">
        <v>577</v>
      </c>
      <c r="F134" s="47" t="s">
        <v>323</v>
      </c>
      <c r="G134" s="48" t="s">
        <v>1957</v>
      </c>
    </row>
    <row r="135" spans="1:9" ht="15.6" x14ac:dyDescent="0.3">
      <c r="A135" s="99">
        <v>134</v>
      </c>
      <c r="B135" s="58">
        <v>78</v>
      </c>
      <c r="C135" s="59" t="s">
        <v>390</v>
      </c>
      <c r="D135" s="54" t="s">
        <v>578</v>
      </c>
      <c r="E135" s="54" t="s">
        <v>579</v>
      </c>
      <c r="F135" s="47" t="s">
        <v>323</v>
      </c>
      <c r="G135" s="48" t="s">
        <v>1977</v>
      </c>
    </row>
    <row r="136" spans="1:9" ht="15.6" x14ac:dyDescent="0.3">
      <c r="A136" s="99">
        <v>135</v>
      </c>
      <c r="B136" s="58">
        <v>80</v>
      </c>
      <c r="C136" s="59" t="s">
        <v>515</v>
      </c>
      <c r="D136" s="54" t="s">
        <v>580</v>
      </c>
      <c r="E136" s="54" t="s">
        <v>581</v>
      </c>
      <c r="F136" s="47" t="s">
        <v>323</v>
      </c>
      <c r="G136" s="48" t="s">
        <v>1965</v>
      </c>
      <c r="H136" s="48" t="s">
        <v>1988</v>
      </c>
      <c r="I136" s="48" t="s">
        <v>1989</v>
      </c>
    </row>
    <row r="137" spans="1:9" ht="15.6" x14ac:dyDescent="0.3">
      <c r="A137" s="99">
        <v>136</v>
      </c>
      <c r="B137" s="58">
        <v>81</v>
      </c>
      <c r="C137" s="59" t="s">
        <v>390</v>
      </c>
      <c r="D137" s="54" t="s">
        <v>582</v>
      </c>
      <c r="E137" s="54" t="s">
        <v>583</v>
      </c>
      <c r="F137" s="47" t="s">
        <v>323</v>
      </c>
      <c r="G137" s="48" t="s">
        <v>1977</v>
      </c>
    </row>
    <row r="138" spans="1:9" ht="15.6" x14ac:dyDescent="0.3">
      <c r="A138" s="99">
        <v>137</v>
      </c>
      <c r="B138" s="58">
        <v>82</v>
      </c>
      <c r="C138" s="59" t="s">
        <v>550</v>
      </c>
      <c r="D138" s="54" t="s">
        <v>584</v>
      </c>
      <c r="E138" s="54" t="s">
        <v>585</v>
      </c>
      <c r="F138" s="47" t="s">
        <v>323</v>
      </c>
      <c r="G138" s="48" t="s">
        <v>1970</v>
      </c>
    </row>
    <row r="139" spans="1:9" ht="15.6" x14ac:dyDescent="0.3">
      <c r="A139" s="99">
        <v>138</v>
      </c>
      <c r="B139" s="58">
        <v>82</v>
      </c>
      <c r="C139" s="59" t="s">
        <v>550</v>
      </c>
      <c r="D139" s="54" t="s">
        <v>46</v>
      </c>
      <c r="E139" s="54" t="s">
        <v>586</v>
      </c>
      <c r="F139" s="47" t="s">
        <v>323</v>
      </c>
      <c r="G139" s="48" t="s">
        <v>1970</v>
      </c>
    </row>
    <row r="140" spans="1:9" ht="15.6" x14ac:dyDescent="0.3">
      <c r="A140" s="99">
        <v>139</v>
      </c>
      <c r="B140" s="58">
        <v>83</v>
      </c>
      <c r="C140" s="59" t="s">
        <v>351</v>
      </c>
      <c r="D140" s="54" t="s">
        <v>587</v>
      </c>
      <c r="E140" s="54" t="s">
        <v>588</v>
      </c>
      <c r="F140" s="47" t="s">
        <v>323</v>
      </c>
      <c r="G140" s="48" t="s">
        <v>1969</v>
      </c>
    </row>
    <row r="141" spans="1:9" ht="15.6" x14ac:dyDescent="0.3">
      <c r="A141" s="99">
        <v>140</v>
      </c>
      <c r="B141" s="58">
        <v>84</v>
      </c>
      <c r="C141" s="59" t="s">
        <v>338</v>
      </c>
      <c r="D141" s="54" t="s">
        <v>589</v>
      </c>
      <c r="E141" s="54" t="s">
        <v>590</v>
      </c>
      <c r="F141" s="47" t="s">
        <v>323</v>
      </c>
      <c r="G141" s="48" t="s">
        <v>1967</v>
      </c>
    </row>
    <row r="142" spans="1:9" ht="15.6" x14ac:dyDescent="0.3">
      <c r="A142" s="99">
        <v>141</v>
      </c>
      <c r="B142" s="58">
        <v>85</v>
      </c>
      <c r="C142" s="59" t="s">
        <v>534</v>
      </c>
      <c r="D142" s="54" t="s">
        <v>591</v>
      </c>
      <c r="E142" s="54" t="s">
        <v>592</v>
      </c>
      <c r="F142" s="47" t="s">
        <v>323</v>
      </c>
      <c r="G142" s="48" t="s">
        <v>1987</v>
      </c>
    </row>
    <row r="143" spans="1:9" ht="15.6" x14ac:dyDescent="0.3">
      <c r="A143" s="99">
        <v>142</v>
      </c>
      <c r="B143" s="58">
        <v>86</v>
      </c>
      <c r="C143" s="59" t="s">
        <v>351</v>
      </c>
      <c r="D143" s="54" t="s">
        <v>593</v>
      </c>
      <c r="E143" s="54" t="s">
        <v>594</v>
      </c>
      <c r="F143" s="47" t="s">
        <v>323</v>
      </c>
      <c r="G143" s="48" t="s">
        <v>1969</v>
      </c>
    </row>
    <row r="144" spans="1:9" ht="15.6" x14ac:dyDescent="0.3">
      <c r="A144" s="99">
        <v>143</v>
      </c>
      <c r="B144" s="58">
        <v>88</v>
      </c>
      <c r="C144" s="59" t="s">
        <v>501</v>
      </c>
      <c r="D144" s="54" t="s">
        <v>595</v>
      </c>
      <c r="E144" s="54" t="s">
        <v>596</v>
      </c>
      <c r="F144" s="47" t="s">
        <v>323</v>
      </c>
      <c r="G144" s="48" t="s">
        <v>1975</v>
      </c>
    </row>
    <row r="145" spans="1:9" ht="15.6" x14ac:dyDescent="0.3">
      <c r="A145" s="99">
        <v>144</v>
      </c>
      <c r="B145" s="58">
        <v>89</v>
      </c>
      <c r="C145" s="59" t="s">
        <v>351</v>
      </c>
      <c r="D145" s="54" t="s">
        <v>597</v>
      </c>
      <c r="E145" s="54" t="s">
        <v>598</v>
      </c>
      <c r="F145" s="47" t="s">
        <v>323</v>
      </c>
      <c r="G145" s="48" t="s">
        <v>1984</v>
      </c>
    </row>
    <row r="146" spans="1:9" ht="15.6" x14ac:dyDescent="0.3">
      <c r="A146" s="99">
        <v>145</v>
      </c>
      <c r="B146" s="58">
        <v>90</v>
      </c>
      <c r="C146" s="59" t="s">
        <v>351</v>
      </c>
      <c r="D146" s="54" t="s">
        <v>304</v>
      </c>
      <c r="E146" s="54" t="s">
        <v>599</v>
      </c>
      <c r="F146" s="47" t="s">
        <v>323</v>
      </c>
      <c r="G146" s="48" t="s">
        <v>1969</v>
      </c>
    </row>
    <row r="147" spans="1:9" ht="15.6" x14ac:dyDescent="0.3">
      <c r="A147" s="99">
        <v>146</v>
      </c>
      <c r="B147" s="58">
        <v>91</v>
      </c>
      <c r="C147" s="59" t="s">
        <v>351</v>
      </c>
      <c r="D147" s="54" t="s">
        <v>600</v>
      </c>
      <c r="E147" s="54" t="s">
        <v>601</v>
      </c>
      <c r="F147" s="47" t="s">
        <v>323</v>
      </c>
      <c r="G147" s="48" t="s">
        <v>1969</v>
      </c>
    </row>
    <row r="148" spans="1:9" ht="15.6" x14ac:dyDescent="0.3">
      <c r="A148" s="99">
        <v>147</v>
      </c>
      <c r="B148" s="58">
        <v>92</v>
      </c>
      <c r="C148" s="59" t="s">
        <v>534</v>
      </c>
      <c r="D148" s="54" t="s">
        <v>602</v>
      </c>
      <c r="E148" s="54" t="s">
        <v>603</v>
      </c>
      <c r="F148" s="47" t="s">
        <v>323</v>
      </c>
      <c r="G148" s="48" t="s">
        <v>1966</v>
      </c>
    </row>
    <row r="149" spans="1:9" ht="15.6" x14ac:dyDescent="0.3">
      <c r="A149" s="99">
        <v>148</v>
      </c>
      <c r="B149" s="58">
        <v>94</v>
      </c>
      <c r="C149" s="59" t="s">
        <v>550</v>
      </c>
      <c r="D149" s="54" t="s">
        <v>604</v>
      </c>
      <c r="E149" s="54" t="s">
        <v>605</v>
      </c>
      <c r="F149" s="47" t="s">
        <v>323</v>
      </c>
      <c r="G149" s="48" t="s">
        <v>1970</v>
      </c>
    </row>
    <row r="150" spans="1:9" ht="15.6" x14ac:dyDescent="0.3">
      <c r="A150" s="99">
        <v>149</v>
      </c>
      <c r="B150" s="58">
        <v>95</v>
      </c>
      <c r="C150" s="59" t="s">
        <v>390</v>
      </c>
      <c r="D150" s="54" t="s">
        <v>606</v>
      </c>
      <c r="E150" s="54" t="s">
        <v>607</v>
      </c>
      <c r="F150" s="47" t="s">
        <v>323</v>
      </c>
      <c r="G150" s="48" t="s">
        <v>1977</v>
      </c>
    </row>
    <row r="151" spans="1:9" ht="15.6" x14ac:dyDescent="0.3">
      <c r="A151" s="99">
        <v>150</v>
      </c>
      <c r="B151" s="58">
        <v>96</v>
      </c>
      <c r="C151" s="59" t="s">
        <v>390</v>
      </c>
      <c r="D151" s="54" t="s">
        <v>608</v>
      </c>
      <c r="E151" s="54" t="s">
        <v>609</v>
      </c>
      <c r="F151" s="47" t="s">
        <v>323</v>
      </c>
      <c r="G151" s="48" t="s">
        <v>1977</v>
      </c>
    </row>
    <row r="152" spans="1:9" ht="15.6" x14ac:dyDescent="0.3">
      <c r="A152" s="99">
        <v>151</v>
      </c>
      <c r="B152" s="58">
        <v>97</v>
      </c>
      <c r="C152" s="59" t="s">
        <v>515</v>
      </c>
      <c r="D152" s="54" t="s">
        <v>610</v>
      </c>
      <c r="E152" s="54" t="s">
        <v>611</v>
      </c>
      <c r="F152" s="47" t="s">
        <v>323</v>
      </c>
      <c r="G152" s="48" t="s">
        <v>1984</v>
      </c>
    </row>
    <row r="153" spans="1:9" ht="15.6" x14ac:dyDescent="0.3">
      <c r="A153" s="99">
        <v>152</v>
      </c>
      <c r="B153" s="58">
        <v>100</v>
      </c>
      <c r="C153" s="59" t="s">
        <v>351</v>
      </c>
      <c r="D153" s="54" t="s">
        <v>612</v>
      </c>
      <c r="E153" s="54" t="s">
        <v>613</v>
      </c>
      <c r="F153" s="47" t="s">
        <v>323</v>
      </c>
      <c r="G153" s="48" t="s">
        <v>1984</v>
      </c>
    </row>
    <row r="154" spans="1:9" ht="15.6" x14ac:dyDescent="0.3">
      <c r="A154" s="99">
        <v>153</v>
      </c>
      <c r="B154" s="58">
        <v>101</v>
      </c>
      <c r="C154" s="59" t="s">
        <v>351</v>
      </c>
      <c r="D154" s="54" t="s">
        <v>614</v>
      </c>
      <c r="E154" s="54" t="s">
        <v>615</v>
      </c>
      <c r="F154" s="47" t="s">
        <v>323</v>
      </c>
      <c r="G154" s="48" t="s">
        <v>1969</v>
      </c>
    </row>
    <row r="155" spans="1:9" ht="15.6" x14ac:dyDescent="0.3">
      <c r="A155" s="99">
        <v>154</v>
      </c>
      <c r="B155" s="58">
        <v>102</v>
      </c>
      <c r="C155" s="59" t="s">
        <v>351</v>
      </c>
      <c r="D155" s="54" t="s">
        <v>616</v>
      </c>
      <c r="E155" s="54" t="s">
        <v>617</v>
      </c>
      <c r="F155" s="47" t="s">
        <v>323</v>
      </c>
      <c r="G155" s="48" t="s">
        <v>1969</v>
      </c>
    </row>
    <row r="156" spans="1:9" ht="15.6" x14ac:dyDescent="0.3">
      <c r="A156" s="99">
        <v>155</v>
      </c>
      <c r="B156" s="58">
        <v>103</v>
      </c>
      <c r="C156" s="59" t="s">
        <v>550</v>
      </c>
      <c r="D156" s="54" t="s">
        <v>618</v>
      </c>
      <c r="E156" s="54" t="s">
        <v>619</v>
      </c>
      <c r="F156" s="47" t="s">
        <v>323</v>
      </c>
      <c r="G156" s="48" t="s">
        <v>1970</v>
      </c>
    </row>
    <row r="157" spans="1:9" ht="15.6" x14ac:dyDescent="0.3">
      <c r="A157" s="99">
        <v>156</v>
      </c>
      <c r="B157" s="58">
        <v>103</v>
      </c>
      <c r="C157" s="59" t="s">
        <v>550</v>
      </c>
      <c r="D157" s="54" t="s">
        <v>620</v>
      </c>
      <c r="E157" s="54" t="s">
        <v>621</v>
      </c>
      <c r="F157" s="47" t="s">
        <v>323</v>
      </c>
      <c r="G157" s="48" t="s">
        <v>1970</v>
      </c>
    </row>
    <row r="158" spans="1:9" ht="15.6" x14ac:dyDescent="0.3">
      <c r="A158" s="99">
        <v>157</v>
      </c>
      <c r="B158" s="58">
        <v>104</v>
      </c>
      <c r="C158" s="59" t="s">
        <v>390</v>
      </c>
      <c r="D158" s="54" t="s">
        <v>622</v>
      </c>
      <c r="E158" s="54" t="s">
        <v>623</v>
      </c>
      <c r="F158" s="47" t="s">
        <v>323</v>
      </c>
      <c r="G158" s="48" t="s">
        <v>1977</v>
      </c>
    </row>
    <row r="159" spans="1:9" ht="15.6" x14ac:dyDescent="0.3">
      <c r="A159" s="99">
        <v>158</v>
      </c>
      <c r="B159" s="58">
        <v>105</v>
      </c>
      <c r="C159" s="59" t="s">
        <v>351</v>
      </c>
      <c r="D159" s="54" t="s">
        <v>624</v>
      </c>
      <c r="E159" s="54" t="s">
        <v>625</v>
      </c>
      <c r="F159" s="47" t="s">
        <v>323</v>
      </c>
      <c r="G159" s="48" t="s">
        <v>1969</v>
      </c>
    </row>
    <row r="160" spans="1:9" ht="15.6" x14ac:dyDescent="0.3">
      <c r="A160" s="99">
        <v>159</v>
      </c>
      <c r="B160" s="58">
        <v>106</v>
      </c>
      <c r="C160" s="59" t="s">
        <v>534</v>
      </c>
      <c r="D160" s="54" t="s">
        <v>11</v>
      </c>
      <c r="E160" s="54" t="s">
        <v>12</v>
      </c>
      <c r="F160" s="47" t="s">
        <v>323</v>
      </c>
      <c r="G160" s="48" t="s">
        <v>1987</v>
      </c>
      <c r="H160" s="48" t="s">
        <v>1988</v>
      </c>
      <c r="I160" s="48" t="s">
        <v>1989</v>
      </c>
    </row>
    <row r="161" spans="1:7" ht="15.6" x14ac:dyDescent="0.3">
      <c r="A161" s="99">
        <v>160</v>
      </c>
      <c r="B161" s="58">
        <v>107</v>
      </c>
      <c r="C161" s="59" t="s">
        <v>320</v>
      </c>
      <c r="D161" s="54" t="s">
        <v>626</v>
      </c>
      <c r="E161" s="54" t="s">
        <v>627</v>
      </c>
      <c r="F161" s="47" t="s">
        <v>323</v>
      </c>
      <c r="G161" s="48" t="s">
        <v>1958</v>
      </c>
    </row>
    <row r="162" spans="1:7" ht="15.6" x14ac:dyDescent="0.3">
      <c r="A162" s="99">
        <v>161</v>
      </c>
      <c r="B162" s="58">
        <v>108</v>
      </c>
      <c r="C162" s="59" t="s">
        <v>534</v>
      </c>
      <c r="D162" s="54" t="s">
        <v>628</v>
      </c>
      <c r="E162" s="54" t="s">
        <v>629</v>
      </c>
      <c r="F162" s="47" t="s">
        <v>323</v>
      </c>
      <c r="G162" s="48" t="s">
        <v>1984</v>
      </c>
    </row>
    <row r="163" spans="1:7" ht="15.6" x14ac:dyDescent="0.3">
      <c r="A163" s="99">
        <v>162</v>
      </c>
      <c r="B163" s="58">
        <v>109</v>
      </c>
      <c r="C163" s="59" t="s">
        <v>515</v>
      </c>
      <c r="D163" s="54" t="s">
        <v>630</v>
      </c>
      <c r="E163" s="54" t="s">
        <v>631</v>
      </c>
      <c r="F163" s="47" t="s">
        <v>323</v>
      </c>
      <c r="G163" s="48" t="s">
        <v>1989</v>
      </c>
    </row>
    <row r="164" spans="1:7" ht="15.6" x14ac:dyDescent="0.3">
      <c r="A164" s="99">
        <v>163</v>
      </c>
      <c r="B164" s="58">
        <v>110</v>
      </c>
      <c r="C164" s="59" t="s">
        <v>338</v>
      </c>
      <c r="D164" s="54" t="s">
        <v>182</v>
      </c>
      <c r="E164" s="54" t="s">
        <v>183</v>
      </c>
      <c r="F164" s="47" t="s">
        <v>323</v>
      </c>
      <c r="G164" s="48" t="s">
        <v>1967</v>
      </c>
    </row>
    <row r="165" spans="1:7" ht="15.6" x14ac:dyDescent="0.3">
      <c r="A165" s="99">
        <v>164</v>
      </c>
      <c r="B165" s="58">
        <v>112</v>
      </c>
      <c r="C165" s="59" t="s">
        <v>351</v>
      </c>
      <c r="D165" s="54" t="s">
        <v>632</v>
      </c>
      <c r="E165" s="54" t="s">
        <v>633</v>
      </c>
      <c r="F165" s="47" t="s">
        <v>323</v>
      </c>
      <c r="G165" s="48" t="s">
        <v>1969</v>
      </c>
    </row>
    <row r="166" spans="1:7" ht="15.6" x14ac:dyDescent="0.3">
      <c r="A166" s="99">
        <v>165</v>
      </c>
      <c r="B166" s="58">
        <v>114</v>
      </c>
      <c r="C166" s="59" t="s">
        <v>351</v>
      </c>
      <c r="D166" s="54" t="s">
        <v>79</v>
      </c>
      <c r="E166" s="54" t="s">
        <v>634</v>
      </c>
      <c r="F166" s="47" t="s">
        <v>323</v>
      </c>
      <c r="G166" s="48" t="s">
        <v>1986</v>
      </c>
    </row>
    <row r="167" spans="1:7" ht="15.6" x14ac:dyDescent="0.3">
      <c r="A167" s="99">
        <v>166</v>
      </c>
      <c r="B167" s="58">
        <v>115</v>
      </c>
      <c r="C167" s="59" t="s">
        <v>390</v>
      </c>
      <c r="D167" s="54" t="s">
        <v>635</v>
      </c>
      <c r="E167" s="54" t="s">
        <v>636</v>
      </c>
      <c r="F167" s="47" t="s">
        <v>323</v>
      </c>
      <c r="G167" s="48" t="s">
        <v>1977</v>
      </c>
    </row>
    <row r="168" spans="1:7" ht="15.6" x14ac:dyDescent="0.3">
      <c r="A168" s="99">
        <v>167</v>
      </c>
      <c r="B168" s="58">
        <v>116</v>
      </c>
      <c r="C168" s="59" t="s">
        <v>501</v>
      </c>
      <c r="D168" s="54" t="s">
        <v>1974</v>
      </c>
      <c r="E168" s="54" t="s">
        <v>1973</v>
      </c>
      <c r="F168" s="47" t="s">
        <v>323</v>
      </c>
      <c r="G168" s="48" t="s">
        <v>1970</v>
      </c>
    </row>
    <row r="169" spans="1:7" ht="15.6" x14ac:dyDescent="0.3">
      <c r="A169" s="99">
        <v>168</v>
      </c>
      <c r="B169" s="58">
        <v>117</v>
      </c>
      <c r="C169" s="106" t="s">
        <v>390</v>
      </c>
      <c r="D169" s="54" t="s">
        <v>637</v>
      </c>
      <c r="E169" s="105" t="s">
        <v>638</v>
      </c>
      <c r="F169" s="47" t="s">
        <v>323</v>
      </c>
      <c r="G169" s="48" t="s">
        <v>1977</v>
      </c>
    </row>
    <row r="170" spans="1:7" ht="15.6" x14ac:dyDescent="0.3">
      <c r="A170" s="99">
        <v>169</v>
      </c>
      <c r="B170" s="58">
        <v>118</v>
      </c>
      <c r="C170" s="59" t="s">
        <v>351</v>
      </c>
      <c r="D170" s="54" t="s">
        <v>639</v>
      </c>
      <c r="E170" s="54" t="s">
        <v>640</v>
      </c>
      <c r="F170" s="47" t="s">
        <v>323</v>
      </c>
      <c r="G170" s="48" t="s">
        <v>1969</v>
      </c>
    </row>
    <row r="171" spans="1:7" ht="15.6" x14ac:dyDescent="0.3">
      <c r="A171" s="99">
        <v>170</v>
      </c>
      <c r="B171" s="58">
        <v>120</v>
      </c>
      <c r="C171" s="59" t="s">
        <v>534</v>
      </c>
      <c r="D171" s="54" t="s">
        <v>641</v>
      </c>
      <c r="E171" s="54" t="s">
        <v>642</v>
      </c>
      <c r="F171" s="47" t="s">
        <v>323</v>
      </c>
      <c r="G171" s="48" t="s">
        <v>1984</v>
      </c>
    </row>
    <row r="172" spans="1:7" ht="15.6" x14ac:dyDescent="0.3">
      <c r="A172" s="99">
        <v>171</v>
      </c>
      <c r="B172" s="58">
        <v>122</v>
      </c>
      <c r="C172" s="59" t="s">
        <v>351</v>
      </c>
      <c r="D172" s="54" t="s">
        <v>643</v>
      </c>
      <c r="E172" s="54" t="s">
        <v>644</v>
      </c>
      <c r="F172" s="47" t="s">
        <v>323</v>
      </c>
      <c r="G172" s="48" t="s">
        <v>1984</v>
      </c>
    </row>
    <row r="173" spans="1:7" ht="15.6" x14ac:dyDescent="0.3">
      <c r="A173" s="99">
        <v>172</v>
      </c>
      <c r="B173" s="58">
        <v>123</v>
      </c>
      <c r="C173" s="59" t="s">
        <v>515</v>
      </c>
      <c r="D173" s="54" t="s">
        <v>57</v>
      </c>
      <c r="E173" s="54" t="s">
        <v>58</v>
      </c>
      <c r="F173" s="47" t="s">
        <v>323</v>
      </c>
      <c r="G173" s="48" t="s">
        <v>1988</v>
      </c>
    </row>
    <row r="174" spans="1:7" ht="15.6" x14ac:dyDescent="0.3">
      <c r="A174" s="99">
        <v>173</v>
      </c>
      <c r="B174" s="58">
        <v>124</v>
      </c>
      <c r="C174" s="59" t="s">
        <v>550</v>
      </c>
      <c r="D174" s="54" t="s">
        <v>645</v>
      </c>
      <c r="E174" s="54" t="s">
        <v>646</v>
      </c>
      <c r="F174" s="47" t="s">
        <v>323</v>
      </c>
      <c r="G174" s="48" t="s">
        <v>1970</v>
      </c>
    </row>
    <row r="175" spans="1:7" ht="15.6" x14ac:dyDescent="0.3">
      <c r="A175" s="99">
        <v>174</v>
      </c>
      <c r="B175" s="58">
        <v>125</v>
      </c>
      <c r="C175" s="59" t="s">
        <v>351</v>
      </c>
      <c r="D175" s="54" t="s">
        <v>647</v>
      </c>
      <c r="E175" s="54" t="s">
        <v>648</v>
      </c>
      <c r="F175" s="47" t="s">
        <v>323</v>
      </c>
      <c r="G175" s="48" t="s">
        <v>1986</v>
      </c>
    </row>
    <row r="176" spans="1:7" ht="15.6" x14ac:dyDescent="0.3">
      <c r="A176" s="99">
        <v>175</v>
      </c>
      <c r="B176" s="58">
        <v>127</v>
      </c>
      <c r="C176" s="59" t="s">
        <v>335</v>
      </c>
      <c r="D176" s="54" t="s">
        <v>649</v>
      </c>
      <c r="E176" s="54" t="s">
        <v>650</v>
      </c>
      <c r="F176" s="47" t="s">
        <v>323</v>
      </c>
      <c r="G176" s="48" t="s">
        <v>1980</v>
      </c>
    </row>
    <row r="177" spans="1:20" ht="15.6" x14ac:dyDescent="0.3">
      <c r="A177" s="99">
        <v>176</v>
      </c>
      <c r="B177" s="58">
        <v>128</v>
      </c>
      <c r="C177" s="59" t="s">
        <v>351</v>
      </c>
      <c r="D177" s="54" t="s">
        <v>651</v>
      </c>
      <c r="E177" s="54" t="s">
        <v>652</v>
      </c>
      <c r="F177" s="47" t="s">
        <v>323</v>
      </c>
      <c r="G177" s="48" t="s">
        <v>1986</v>
      </c>
    </row>
    <row r="178" spans="1:20" ht="15.6" x14ac:dyDescent="0.3">
      <c r="A178" s="99">
        <v>177</v>
      </c>
      <c r="B178" s="58">
        <v>130</v>
      </c>
      <c r="C178" s="59" t="s">
        <v>390</v>
      </c>
      <c r="D178" s="54" t="s">
        <v>653</v>
      </c>
      <c r="E178" s="54" t="s">
        <v>654</v>
      </c>
      <c r="F178" s="47" t="s">
        <v>323</v>
      </c>
      <c r="G178" s="48" t="s">
        <v>1977</v>
      </c>
    </row>
    <row r="179" spans="1:20" ht="15.6" x14ac:dyDescent="0.3">
      <c r="A179" s="99">
        <v>178</v>
      </c>
      <c r="B179" s="58">
        <v>131</v>
      </c>
      <c r="C179" s="59" t="s">
        <v>335</v>
      </c>
      <c r="D179" s="54" t="s">
        <v>655</v>
      </c>
      <c r="E179" s="54" t="s">
        <v>656</v>
      </c>
      <c r="F179" s="47" t="s">
        <v>323</v>
      </c>
      <c r="G179" s="48" t="s">
        <v>1980</v>
      </c>
    </row>
    <row r="180" spans="1:20" ht="15.6" x14ac:dyDescent="0.3">
      <c r="A180" s="99">
        <v>179</v>
      </c>
      <c r="B180" s="58">
        <v>133</v>
      </c>
      <c r="C180" s="59" t="s">
        <v>351</v>
      </c>
      <c r="D180" s="54" t="s">
        <v>657</v>
      </c>
      <c r="E180" s="54" t="s">
        <v>658</v>
      </c>
      <c r="F180" s="47" t="s">
        <v>323</v>
      </c>
      <c r="G180" s="48" t="s">
        <v>1987</v>
      </c>
    </row>
    <row r="181" spans="1:20" ht="15.6" x14ac:dyDescent="0.3">
      <c r="A181" s="99">
        <v>180</v>
      </c>
      <c r="B181" s="58">
        <v>134</v>
      </c>
      <c r="C181" s="59" t="s">
        <v>547</v>
      </c>
      <c r="D181" s="54" t="s">
        <v>659</v>
      </c>
      <c r="E181" s="54" t="s">
        <v>660</v>
      </c>
      <c r="F181" s="47" t="s">
        <v>323</v>
      </c>
      <c r="G181" s="48" t="s">
        <v>1983</v>
      </c>
    </row>
    <row r="182" spans="1:20" ht="15.6" x14ac:dyDescent="0.3">
      <c r="A182" s="99">
        <v>181</v>
      </c>
      <c r="B182" s="58">
        <v>135</v>
      </c>
      <c r="C182" s="59" t="s">
        <v>534</v>
      </c>
      <c r="D182" s="54" t="s">
        <v>254</v>
      </c>
      <c r="E182" s="54" t="s">
        <v>255</v>
      </c>
      <c r="F182" s="47" t="s">
        <v>323</v>
      </c>
      <c r="G182" s="48" t="s">
        <v>1987</v>
      </c>
    </row>
    <row r="183" spans="1:20" ht="15.6" x14ac:dyDescent="0.3">
      <c r="A183" s="99">
        <v>182</v>
      </c>
      <c r="B183" s="58">
        <v>136</v>
      </c>
      <c r="C183" s="59" t="s">
        <v>351</v>
      </c>
      <c r="D183" s="54" t="s">
        <v>661</v>
      </c>
      <c r="E183" s="54" t="s">
        <v>662</v>
      </c>
      <c r="F183" s="47" t="s">
        <v>323</v>
      </c>
      <c r="G183" s="48" t="s">
        <v>1984</v>
      </c>
      <c r="H183" s="47"/>
      <c r="I183" s="47"/>
      <c r="J183" s="47"/>
      <c r="K183" s="47"/>
      <c r="L183" s="47"/>
      <c r="M183" s="47"/>
      <c r="N183" s="47"/>
      <c r="O183" s="47"/>
      <c r="P183" s="47"/>
      <c r="Q183" s="47"/>
      <c r="R183" s="47"/>
      <c r="S183" s="47"/>
      <c r="T183" s="47"/>
    </row>
    <row r="184" spans="1:20" ht="15.6" x14ac:dyDescent="0.3">
      <c r="A184" s="99">
        <v>183</v>
      </c>
      <c r="B184" s="58">
        <v>137</v>
      </c>
      <c r="C184" s="59" t="s">
        <v>534</v>
      </c>
      <c r="D184" s="54" t="s">
        <v>194</v>
      </c>
      <c r="E184" s="54" t="s">
        <v>195</v>
      </c>
      <c r="F184" s="47" t="s">
        <v>323</v>
      </c>
      <c r="G184" s="48" t="s">
        <v>1984</v>
      </c>
    </row>
    <row r="185" spans="1:20" ht="15.6" x14ac:dyDescent="0.3">
      <c r="A185" s="99">
        <v>184</v>
      </c>
      <c r="B185" s="58">
        <v>138</v>
      </c>
      <c r="C185" s="59" t="s">
        <v>390</v>
      </c>
      <c r="D185" s="54" t="s">
        <v>663</v>
      </c>
      <c r="E185" s="54" t="s">
        <v>664</v>
      </c>
      <c r="F185" s="47" t="s">
        <v>323</v>
      </c>
      <c r="G185" s="48" t="s">
        <v>1978</v>
      </c>
    </row>
    <row r="186" spans="1:20" ht="15.6" x14ac:dyDescent="0.3">
      <c r="A186" s="99">
        <v>185</v>
      </c>
      <c r="B186" s="58">
        <v>139</v>
      </c>
      <c r="C186" s="59" t="s">
        <v>330</v>
      </c>
      <c r="D186" s="54" t="s">
        <v>665</v>
      </c>
      <c r="E186" s="54" t="s">
        <v>666</v>
      </c>
      <c r="F186" s="47" t="s">
        <v>323</v>
      </c>
      <c r="G186" s="48" t="s">
        <v>1979</v>
      </c>
    </row>
    <row r="187" spans="1:20" ht="15.6" x14ac:dyDescent="0.3">
      <c r="A187" s="99">
        <v>186</v>
      </c>
      <c r="B187" s="58">
        <v>140</v>
      </c>
      <c r="C187" s="59" t="s">
        <v>515</v>
      </c>
      <c r="D187" s="54" t="s">
        <v>667</v>
      </c>
      <c r="E187" s="54" t="s">
        <v>668</v>
      </c>
      <c r="F187" s="47" t="s">
        <v>323</v>
      </c>
      <c r="G187" s="48" t="s">
        <v>1984</v>
      </c>
    </row>
    <row r="188" spans="1:20" ht="15.6" x14ac:dyDescent="0.3">
      <c r="A188" s="99">
        <v>187</v>
      </c>
      <c r="B188" s="58">
        <v>141</v>
      </c>
      <c r="C188" s="59" t="s">
        <v>351</v>
      </c>
      <c r="D188" s="54" t="s">
        <v>669</v>
      </c>
      <c r="E188" s="54" t="s">
        <v>670</v>
      </c>
      <c r="F188" s="47" t="s">
        <v>323</v>
      </c>
      <c r="G188" s="48" t="s">
        <v>1969</v>
      </c>
    </row>
    <row r="189" spans="1:20" ht="15.6" x14ac:dyDescent="0.3">
      <c r="A189" s="99">
        <v>188</v>
      </c>
      <c r="B189" s="58">
        <v>142</v>
      </c>
      <c r="C189" s="59" t="s">
        <v>351</v>
      </c>
      <c r="D189" s="54" t="s">
        <v>269</v>
      </c>
      <c r="E189" s="54" t="s">
        <v>671</v>
      </c>
      <c r="F189" s="47" t="s">
        <v>323</v>
      </c>
      <c r="G189" s="48" t="s">
        <v>1988</v>
      </c>
    </row>
    <row r="190" spans="1:20" ht="15.6" x14ac:dyDescent="0.3">
      <c r="A190" s="99">
        <v>189</v>
      </c>
      <c r="B190" s="58">
        <v>144</v>
      </c>
      <c r="C190" s="59" t="s">
        <v>515</v>
      </c>
      <c r="D190" s="54" t="s">
        <v>61</v>
      </c>
      <c r="E190" s="54" t="s">
        <v>672</v>
      </c>
      <c r="F190" s="47" t="s">
        <v>323</v>
      </c>
      <c r="G190" s="48" t="s">
        <v>1988</v>
      </c>
    </row>
    <row r="191" spans="1:20" ht="15.6" x14ac:dyDescent="0.3">
      <c r="A191" s="99">
        <v>190</v>
      </c>
      <c r="B191" s="58">
        <v>145</v>
      </c>
      <c r="C191" s="59" t="s">
        <v>515</v>
      </c>
      <c r="D191" s="54" t="s">
        <v>673</v>
      </c>
      <c r="E191" s="54" t="s">
        <v>674</v>
      </c>
      <c r="F191" s="47" t="s">
        <v>323</v>
      </c>
      <c r="G191" s="48" t="s">
        <v>1966</v>
      </c>
    </row>
    <row r="192" spans="1:20" ht="15.6" x14ac:dyDescent="0.3">
      <c r="A192" s="99">
        <v>191</v>
      </c>
      <c r="B192" s="58">
        <v>149</v>
      </c>
      <c r="C192" s="59" t="s">
        <v>550</v>
      </c>
      <c r="D192" s="54" t="s">
        <v>675</v>
      </c>
      <c r="E192" s="54" t="s">
        <v>676</v>
      </c>
      <c r="F192" s="47" t="s">
        <v>323</v>
      </c>
      <c r="G192" s="48" t="s">
        <v>1970</v>
      </c>
    </row>
    <row r="193" spans="1:7" ht="15.6" x14ac:dyDescent="0.3">
      <c r="A193" s="99">
        <v>192</v>
      </c>
      <c r="B193" s="58">
        <v>150</v>
      </c>
      <c r="C193" s="59" t="s">
        <v>390</v>
      </c>
      <c r="D193" s="54" t="s">
        <v>83</v>
      </c>
      <c r="E193" s="54" t="s">
        <v>677</v>
      </c>
      <c r="F193" s="47" t="s">
        <v>323</v>
      </c>
      <c r="G193" s="48" t="s">
        <v>1977</v>
      </c>
    </row>
    <row r="194" spans="1:7" ht="15.6" x14ac:dyDescent="0.3">
      <c r="A194" s="99">
        <v>193</v>
      </c>
      <c r="B194" s="58">
        <v>151</v>
      </c>
      <c r="C194" s="59" t="s">
        <v>390</v>
      </c>
      <c r="D194" s="54" t="s">
        <v>678</v>
      </c>
      <c r="E194" s="54" t="s">
        <v>679</v>
      </c>
      <c r="F194" s="47" t="s">
        <v>323</v>
      </c>
      <c r="G194" s="48" t="s">
        <v>1978</v>
      </c>
    </row>
    <row r="195" spans="1:7" ht="15.6" x14ac:dyDescent="0.3">
      <c r="A195" s="99">
        <v>194</v>
      </c>
      <c r="B195" s="58">
        <v>152</v>
      </c>
      <c r="C195" s="59" t="s">
        <v>515</v>
      </c>
      <c r="D195" s="54" t="s">
        <v>680</v>
      </c>
      <c r="E195" s="54" t="s">
        <v>681</v>
      </c>
      <c r="F195" s="47" t="s">
        <v>323</v>
      </c>
      <c r="G195" s="48" t="s">
        <v>1985</v>
      </c>
    </row>
    <row r="196" spans="1:7" ht="15.6" x14ac:dyDescent="0.3">
      <c r="A196" s="99">
        <v>195</v>
      </c>
      <c r="B196" s="58">
        <v>154</v>
      </c>
      <c r="C196" s="59" t="s">
        <v>550</v>
      </c>
      <c r="D196" s="54" t="s">
        <v>682</v>
      </c>
      <c r="E196" s="54" t="s">
        <v>683</v>
      </c>
      <c r="F196" s="47" t="s">
        <v>323</v>
      </c>
      <c r="G196" s="48" t="s">
        <v>1984</v>
      </c>
    </row>
    <row r="197" spans="1:7" ht="15.6" x14ac:dyDescent="0.3">
      <c r="A197" s="99">
        <v>196</v>
      </c>
      <c r="B197" s="58">
        <v>155</v>
      </c>
      <c r="C197" s="59" t="s">
        <v>390</v>
      </c>
      <c r="D197" s="54" t="s">
        <v>684</v>
      </c>
      <c r="E197" s="54" t="s">
        <v>685</v>
      </c>
      <c r="F197" s="47" t="s">
        <v>323</v>
      </c>
      <c r="G197" s="48" t="s">
        <v>1977</v>
      </c>
    </row>
    <row r="198" spans="1:7" ht="15.6" x14ac:dyDescent="0.3">
      <c r="A198" s="99">
        <v>197</v>
      </c>
      <c r="B198" s="58">
        <v>157</v>
      </c>
      <c r="C198" s="59" t="s">
        <v>351</v>
      </c>
      <c r="D198" s="54" t="s">
        <v>686</v>
      </c>
      <c r="E198" s="54" t="s">
        <v>687</v>
      </c>
      <c r="F198" s="47" t="s">
        <v>323</v>
      </c>
      <c r="G198" s="48" t="s">
        <v>1969</v>
      </c>
    </row>
    <row r="199" spans="1:7" ht="15.6" x14ac:dyDescent="0.3">
      <c r="A199" s="99">
        <v>198</v>
      </c>
      <c r="B199" s="58">
        <v>158</v>
      </c>
      <c r="C199" s="59" t="s">
        <v>390</v>
      </c>
      <c r="D199" s="54" t="s">
        <v>688</v>
      </c>
      <c r="E199" s="54" t="s">
        <v>60</v>
      </c>
      <c r="F199" s="47" t="s">
        <v>323</v>
      </c>
      <c r="G199" s="48" t="s">
        <v>1977</v>
      </c>
    </row>
    <row r="200" spans="1:7" ht="15.6" x14ac:dyDescent="0.3">
      <c r="A200" s="99">
        <v>199</v>
      </c>
      <c r="B200" s="58">
        <v>159</v>
      </c>
      <c r="C200" s="59" t="s">
        <v>550</v>
      </c>
      <c r="D200" s="54" t="s">
        <v>689</v>
      </c>
      <c r="E200" s="54" t="s">
        <v>690</v>
      </c>
      <c r="F200" s="47" t="s">
        <v>323</v>
      </c>
      <c r="G200" s="48" t="s">
        <v>1970</v>
      </c>
    </row>
    <row r="201" spans="1:7" ht="15.6" x14ac:dyDescent="0.3">
      <c r="A201" s="99">
        <v>200</v>
      </c>
      <c r="B201" s="58">
        <v>160</v>
      </c>
      <c r="C201" s="59" t="s">
        <v>534</v>
      </c>
      <c r="D201" s="54" t="s">
        <v>691</v>
      </c>
      <c r="E201" s="54" t="s">
        <v>692</v>
      </c>
      <c r="F201" s="47" t="s">
        <v>323</v>
      </c>
      <c r="G201" s="48" t="s">
        <v>1965</v>
      </c>
    </row>
    <row r="202" spans="1:7" ht="15.6" x14ac:dyDescent="0.3">
      <c r="A202" s="99">
        <v>201</v>
      </c>
      <c r="B202" s="58">
        <v>161</v>
      </c>
      <c r="C202" s="59" t="s">
        <v>390</v>
      </c>
      <c r="D202" s="54" t="s">
        <v>693</v>
      </c>
      <c r="E202" s="54" t="s">
        <v>694</v>
      </c>
      <c r="F202" s="47" t="s">
        <v>323</v>
      </c>
      <c r="G202" s="48" t="s">
        <v>1978</v>
      </c>
    </row>
    <row r="203" spans="1:7" ht="15.6" x14ac:dyDescent="0.3">
      <c r="A203" s="99">
        <v>202</v>
      </c>
      <c r="B203" s="58">
        <v>162</v>
      </c>
      <c r="C203" s="59" t="s">
        <v>515</v>
      </c>
      <c r="D203" s="54" t="s">
        <v>695</v>
      </c>
      <c r="E203" s="54" t="s">
        <v>696</v>
      </c>
      <c r="F203" s="47" t="s">
        <v>323</v>
      </c>
      <c r="G203" s="48" t="s">
        <v>1984</v>
      </c>
    </row>
    <row r="204" spans="1:7" ht="15.6" x14ac:dyDescent="0.3">
      <c r="A204" s="99">
        <v>203</v>
      </c>
      <c r="B204" s="58">
        <v>162</v>
      </c>
      <c r="C204" s="59" t="s">
        <v>697</v>
      </c>
      <c r="D204" s="54" t="s">
        <v>698</v>
      </c>
      <c r="E204" s="54" t="s">
        <v>699</v>
      </c>
      <c r="F204" s="47" t="s">
        <v>323</v>
      </c>
      <c r="G204" s="48" t="s">
        <v>1984</v>
      </c>
    </row>
    <row r="205" spans="1:7" ht="15.6" x14ac:dyDescent="0.3">
      <c r="A205" s="99">
        <v>204</v>
      </c>
      <c r="B205" s="58">
        <v>163</v>
      </c>
      <c r="C205" s="59" t="s">
        <v>351</v>
      </c>
      <c r="D205" s="54" t="s">
        <v>700</v>
      </c>
      <c r="E205" s="54" t="s">
        <v>701</v>
      </c>
      <c r="F205" s="47" t="s">
        <v>323</v>
      </c>
      <c r="G205" s="48" t="s">
        <v>1969</v>
      </c>
    </row>
    <row r="206" spans="1:7" ht="15.6" x14ac:dyDescent="0.3">
      <c r="A206" s="99">
        <v>205</v>
      </c>
      <c r="B206" s="58">
        <v>164</v>
      </c>
      <c r="C206" s="59" t="s">
        <v>534</v>
      </c>
      <c r="D206" s="54" t="s">
        <v>86</v>
      </c>
      <c r="E206" s="54" t="s">
        <v>702</v>
      </c>
      <c r="F206" s="47" t="s">
        <v>323</v>
      </c>
      <c r="G206" s="48" t="s">
        <v>1965</v>
      </c>
    </row>
    <row r="207" spans="1:7" ht="15.6" x14ac:dyDescent="0.3">
      <c r="A207" s="99">
        <v>206</v>
      </c>
      <c r="B207" s="58">
        <v>165</v>
      </c>
      <c r="C207" s="59" t="s">
        <v>338</v>
      </c>
      <c r="D207" s="54" t="s">
        <v>703</v>
      </c>
      <c r="E207" s="54" t="s">
        <v>704</v>
      </c>
      <c r="F207" s="47" t="s">
        <v>323</v>
      </c>
      <c r="G207" s="48" t="s">
        <v>1967</v>
      </c>
    </row>
    <row r="208" spans="1:7" ht="15.6" x14ac:dyDescent="0.3">
      <c r="A208" s="99">
        <v>207</v>
      </c>
      <c r="B208" s="58">
        <v>165</v>
      </c>
      <c r="C208" s="59" t="s">
        <v>338</v>
      </c>
      <c r="D208" s="54" t="s">
        <v>256</v>
      </c>
      <c r="E208" s="54" t="s">
        <v>705</v>
      </c>
      <c r="F208" s="47" t="s">
        <v>323</v>
      </c>
      <c r="G208" s="48" t="s">
        <v>1967</v>
      </c>
    </row>
    <row r="209" spans="1:8" ht="15.6" x14ac:dyDescent="0.3">
      <c r="A209" s="99">
        <v>208</v>
      </c>
      <c r="B209" s="58">
        <v>166</v>
      </c>
      <c r="C209" s="59" t="s">
        <v>390</v>
      </c>
      <c r="D209" s="54" t="s">
        <v>706</v>
      </c>
      <c r="E209" s="54" t="s">
        <v>707</v>
      </c>
      <c r="F209" s="47" t="s">
        <v>323</v>
      </c>
      <c r="G209" s="48" t="s">
        <v>1977</v>
      </c>
    </row>
    <row r="210" spans="1:8" ht="15.6" x14ac:dyDescent="0.3">
      <c r="A210" s="99">
        <v>209</v>
      </c>
      <c r="B210" s="58">
        <v>167</v>
      </c>
      <c r="C210" s="59" t="s">
        <v>390</v>
      </c>
      <c r="D210" s="54" t="s">
        <v>708</v>
      </c>
      <c r="E210" s="54" t="s">
        <v>709</v>
      </c>
      <c r="F210" s="47" t="s">
        <v>323</v>
      </c>
      <c r="G210" s="48" t="s">
        <v>1977</v>
      </c>
    </row>
    <row r="211" spans="1:8" ht="15.6" x14ac:dyDescent="0.3">
      <c r="A211" s="99">
        <v>210</v>
      </c>
      <c r="B211" s="58">
        <v>168</v>
      </c>
      <c r="C211" s="59" t="s">
        <v>515</v>
      </c>
      <c r="D211" s="54" t="s">
        <v>710</v>
      </c>
      <c r="E211" s="54" t="s">
        <v>711</v>
      </c>
      <c r="F211" s="47" t="s">
        <v>323</v>
      </c>
      <c r="G211" s="48" t="s">
        <v>1966</v>
      </c>
    </row>
    <row r="212" spans="1:8" ht="15.6" x14ac:dyDescent="0.3">
      <c r="A212" s="99">
        <v>211</v>
      </c>
      <c r="B212" s="58">
        <v>169</v>
      </c>
      <c r="C212" s="59" t="s">
        <v>515</v>
      </c>
      <c r="D212" s="54" t="s">
        <v>233</v>
      </c>
      <c r="E212" s="54" t="s">
        <v>234</v>
      </c>
      <c r="F212" s="47" t="s">
        <v>323</v>
      </c>
      <c r="G212" s="48" t="s">
        <v>1984</v>
      </c>
    </row>
    <row r="213" spans="1:8" ht="15.6" x14ac:dyDescent="0.3">
      <c r="A213" s="99">
        <v>212</v>
      </c>
      <c r="B213" s="58">
        <v>171</v>
      </c>
      <c r="C213" s="59" t="s">
        <v>550</v>
      </c>
      <c r="D213" s="54" t="s">
        <v>712</v>
      </c>
      <c r="E213" s="54" t="s">
        <v>713</v>
      </c>
      <c r="F213" s="47" t="s">
        <v>323</v>
      </c>
      <c r="G213" s="48" t="s">
        <v>1970</v>
      </c>
    </row>
    <row r="214" spans="1:8" ht="15.6" x14ac:dyDescent="0.3">
      <c r="A214" s="99">
        <v>213</v>
      </c>
      <c r="B214" s="58">
        <v>172</v>
      </c>
      <c r="C214" s="59" t="s">
        <v>351</v>
      </c>
      <c r="D214" s="54" t="s">
        <v>105</v>
      </c>
      <c r="E214" s="54" t="s">
        <v>714</v>
      </c>
      <c r="F214" s="47" t="s">
        <v>323</v>
      </c>
      <c r="G214" s="48" t="s">
        <v>1969</v>
      </c>
    </row>
    <row r="215" spans="1:8" ht="15.6" x14ac:dyDescent="0.3">
      <c r="A215" s="99">
        <v>214</v>
      </c>
      <c r="B215" s="58">
        <v>173</v>
      </c>
      <c r="C215" s="59" t="s">
        <v>515</v>
      </c>
      <c r="D215" s="54" t="s">
        <v>715</v>
      </c>
      <c r="E215" s="54" t="s">
        <v>716</v>
      </c>
      <c r="F215" s="47" t="s">
        <v>323</v>
      </c>
      <c r="G215" s="48" t="s">
        <v>1984</v>
      </c>
    </row>
    <row r="216" spans="1:8" ht="15.6" x14ac:dyDescent="0.3">
      <c r="A216" s="99">
        <v>215</v>
      </c>
      <c r="B216" s="58">
        <v>174</v>
      </c>
      <c r="C216" s="59" t="s">
        <v>351</v>
      </c>
      <c r="D216" s="54" t="s">
        <v>717</v>
      </c>
      <c r="E216" s="54" t="s">
        <v>718</v>
      </c>
      <c r="F216" s="47" t="s">
        <v>323</v>
      </c>
      <c r="G216" s="48" t="s">
        <v>1985</v>
      </c>
    </row>
    <row r="217" spans="1:8" ht="15.6" x14ac:dyDescent="0.3">
      <c r="A217" s="99">
        <v>216</v>
      </c>
      <c r="B217" s="58">
        <v>175</v>
      </c>
      <c r="C217" s="59" t="s">
        <v>351</v>
      </c>
      <c r="D217" s="54" t="s">
        <v>147</v>
      </c>
      <c r="E217" s="54" t="s">
        <v>719</v>
      </c>
      <c r="F217" s="47" t="s">
        <v>323</v>
      </c>
      <c r="G217" s="48" t="s">
        <v>1969</v>
      </c>
    </row>
    <row r="218" spans="1:8" ht="15.6" x14ac:dyDescent="0.3">
      <c r="A218" s="99">
        <v>217</v>
      </c>
      <c r="B218" s="58">
        <v>176</v>
      </c>
      <c r="C218" s="59" t="s">
        <v>534</v>
      </c>
      <c r="D218" s="54" t="s">
        <v>263</v>
      </c>
      <c r="E218" s="54" t="s">
        <v>720</v>
      </c>
      <c r="F218" s="47" t="s">
        <v>323</v>
      </c>
      <c r="G218" s="48" t="s">
        <v>1966</v>
      </c>
    </row>
    <row r="219" spans="1:8" ht="15.6" x14ac:dyDescent="0.3">
      <c r="A219" s="99">
        <v>218</v>
      </c>
      <c r="B219" s="58">
        <v>177</v>
      </c>
      <c r="C219" s="59" t="s">
        <v>330</v>
      </c>
      <c r="D219" s="54" t="s">
        <v>721</v>
      </c>
      <c r="E219" s="54" t="s">
        <v>722</v>
      </c>
      <c r="F219" s="47" t="s">
        <v>323</v>
      </c>
      <c r="G219" s="48" t="s">
        <v>1979</v>
      </c>
    </row>
    <row r="220" spans="1:8" ht="15.6" x14ac:dyDescent="0.3">
      <c r="A220" s="99">
        <v>219</v>
      </c>
      <c r="B220" s="58">
        <v>178</v>
      </c>
      <c r="C220" s="59" t="s">
        <v>534</v>
      </c>
      <c r="D220" s="54" t="s">
        <v>723</v>
      </c>
      <c r="E220" s="54" t="s">
        <v>724</v>
      </c>
      <c r="F220" s="47" t="s">
        <v>323</v>
      </c>
      <c r="G220" s="48" t="s">
        <v>1988</v>
      </c>
      <c r="H220" s="48" t="s">
        <v>1989</v>
      </c>
    </row>
    <row r="221" spans="1:8" ht="15.6" x14ac:dyDescent="0.3">
      <c r="A221" s="99">
        <v>220</v>
      </c>
      <c r="B221" s="58">
        <v>179</v>
      </c>
      <c r="C221" s="59" t="s">
        <v>351</v>
      </c>
      <c r="D221" s="54" t="s">
        <v>725</v>
      </c>
      <c r="E221" s="54" t="s">
        <v>726</v>
      </c>
      <c r="F221" s="47" t="s">
        <v>323</v>
      </c>
      <c r="G221" s="48" t="s">
        <v>1969</v>
      </c>
    </row>
    <row r="222" spans="1:8" ht="15.6" x14ac:dyDescent="0.3">
      <c r="A222" s="99">
        <v>221</v>
      </c>
      <c r="B222" s="58">
        <v>181</v>
      </c>
      <c r="C222" s="59" t="s">
        <v>550</v>
      </c>
      <c r="D222" s="54" t="s">
        <v>727</v>
      </c>
      <c r="E222" s="54" t="s">
        <v>728</v>
      </c>
      <c r="F222" s="47" t="s">
        <v>323</v>
      </c>
      <c r="G222" s="48" t="s">
        <v>1970</v>
      </c>
    </row>
    <row r="223" spans="1:8" ht="15.6" x14ac:dyDescent="0.3">
      <c r="A223" s="99">
        <v>222</v>
      </c>
      <c r="B223" s="58">
        <v>184</v>
      </c>
      <c r="C223" s="59" t="s">
        <v>338</v>
      </c>
      <c r="D223" s="54" t="s">
        <v>729</v>
      </c>
      <c r="E223" s="54" t="s">
        <v>730</v>
      </c>
      <c r="F223" s="47" t="s">
        <v>323</v>
      </c>
      <c r="G223" s="48" t="s">
        <v>1967</v>
      </c>
    </row>
    <row r="224" spans="1:8" ht="15.6" x14ac:dyDescent="0.3">
      <c r="A224" s="99">
        <v>223</v>
      </c>
      <c r="B224" s="58">
        <v>186</v>
      </c>
      <c r="C224" s="59" t="s">
        <v>534</v>
      </c>
      <c r="D224" s="54" t="s">
        <v>731</v>
      </c>
      <c r="E224" s="54" t="s">
        <v>732</v>
      </c>
      <c r="F224" s="47" t="s">
        <v>323</v>
      </c>
      <c r="G224" s="48" t="s">
        <v>1985</v>
      </c>
    </row>
    <row r="225" spans="1:7" ht="15.6" x14ac:dyDescent="0.3">
      <c r="A225" s="99">
        <v>224</v>
      </c>
      <c r="B225" s="58">
        <v>187</v>
      </c>
      <c r="C225" s="59" t="s">
        <v>515</v>
      </c>
      <c r="D225" s="54" t="s">
        <v>733</v>
      </c>
      <c r="E225" s="54" t="s">
        <v>734</v>
      </c>
      <c r="F225" s="47" t="s">
        <v>323</v>
      </c>
      <c r="G225" s="48" t="s">
        <v>1966</v>
      </c>
    </row>
    <row r="226" spans="1:7" ht="15.6" x14ac:dyDescent="0.3">
      <c r="A226" s="99">
        <v>225</v>
      </c>
      <c r="B226" s="58">
        <v>188</v>
      </c>
      <c r="C226" s="59" t="s">
        <v>550</v>
      </c>
      <c r="D226" s="54" t="s">
        <v>735</v>
      </c>
      <c r="E226" s="54" t="s">
        <v>736</v>
      </c>
      <c r="F226" s="47" t="s">
        <v>323</v>
      </c>
      <c r="G226" s="48" t="s">
        <v>1970</v>
      </c>
    </row>
    <row r="227" spans="1:7" ht="15.6" x14ac:dyDescent="0.3">
      <c r="A227" s="99">
        <v>226</v>
      </c>
      <c r="B227" s="58">
        <v>190</v>
      </c>
      <c r="C227" s="59" t="s">
        <v>390</v>
      </c>
      <c r="D227" s="54" t="s">
        <v>737</v>
      </c>
      <c r="E227" s="54" t="s">
        <v>738</v>
      </c>
      <c r="F227" s="47" t="s">
        <v>323</v>
      </c>
      <c r="G227" s="48" t="s">
        <v>1977</v>
      </c>
    </row>
    <row r="228" spans="1:7" ht="15.6" x14ac:dyDescent="0.3">
      <c r="A228" s="99">
        <v>227</v>
      </c>
      <c r="B228" s="58">
        <v>191</v>
      </c>
      <c r="C228" s="59" t="s">
        <v>547</v>
      </c>
      <c r="D228" s="54" t="s">
        <v>739</v>
      </c>
      <c r="E228" s="54" t="s">
        <v>740</v>
      </c>
      <c r="F228" s="47" t="s">
        <v>323</v>
      </c>
      <c r="G228" s="48" t="s">
        <v>1983</v>
      </c>
    </row>
    <row r="229" spans="1:7" ht="15.6" x14ac:dyDescent="0.3">
      <c r="A229" s="99">
        <v>228</v>
      </c>
      <c r="B229" s="58">
        <v>192</v>
      </c>
      <c r="C229" s="59" t="s">
        <v>534</v>
      </c>
      <c r="D229" s="54" t="s">
        <v>81</v>
      </c>
      <c r="E229" s="54" t="s">
        <v>82</v>
      </c>
      <c r="F229" s="47" t="s">
        <v>323</v>
      </c>
      <c r="G229" s="48" t="s">
        <v>1966</v>
      </c>
    </row>
    <row r="230" spans="1:7" ht="15.6" x14ac:dyDescent="0.3">
      <c r="A230" s="99">
        <v>229</v>
      </c>
      <c r="B230" s="58">
        <v>195</v>
      </c>
      <c r="C230" s="59" t="s">
        <v>351</v>
      </c>
      <c r="D230" s="54" t="s">
        <v>741</v>
      </c>
      <c r="E230" s="54" t="s">
        <v>742</v>
      </c>
      <c r="F230" s="47" t="s">
        <v>323</v>
      </c>
      <c r="G230" s="48" t="s">
        <v>1969</v>
      </c>
    </row>
    <row r="231" spans="1:7" ht="15.6" x14ac:dyDescent="0.3">
      <c r="A231" s="99">
        <v>230</v>
      </c>
      <c r="B231" s="58">
        <v>197</v>
      </c>
      <c r="C231" s="59" t="s">
        <v>390</v>
      </c>
      <c r="D231" s="54" t="s">
        <v>743</v>
      </c>
      <c r="E231" s="54" t="s">
        <v>744</v>
      </c>
      <c r="F231" s="47" t="s">
        <v>323</v>
      </c>
      <c r="G231" s="48" t="s">
        <v>1977</v>
      </c>
    </row>
    <row r="232" spans="1:7" ht="15.6" x14ac:dyDescent="0.3">
      <c r="A232" s="99">
        <v>231</v>
      </c>
      <c r="B232" s="58">
        <v>198</v>
      </c>
      <c r="C232" s="59" t="s">
        <v>351</v>
      </c>
      <c r="D232" s="54" t="s">
        <v>745</v>
      </c>
      <c r="E232" s="54" t="s">
        <v>746</v>
      </c>
      <c r="F232" s="47" t="s">
        <v>323</v>
      </c>
      <c r="G232" s="48" t="s">
        <v>1969</v>
      </c>
    </row>
    <row r="233" spans="1:7" ht="15.6" x14ac:dyDescent="0.3">
      <c r="A233" s="99">
        <v>232</v>
      </c>
      <c r="B233" s="58">
        <v>200</v>
      </c>
      <c r="C233" s="59" t="s">
        <v>515</v>
      </c>
      <c r="D233" s="54" t="s">
        <v>747</v>
      </c>
      <c r="E233" s="54" t="s">
        <v>748</v>
      </c>
      <c r="F233" s="47" t="s">
        <v>323</v>
      </c>
      <c r="G233" s="48" t="s">
        <v>1984</v>
      </c>
    </row>
    <row r="234" spans="1:7" ht="15.6" x14ac:dyDescent="0.3">
      <c r="A234" s="99">
        <v>233</v>
      </c>
      <c r="B234" s="58">
        <v>201</v>
      </c>
      <c r="C234" s="59" t="s">
        <v>515</v>
      </c>
      <c r="D234" s="54" t="s">
        <v>749</v>
      </c>
      <c r="E234" s="54" t="s">
        <v>750</v>
      </c>
      <c r="F234" s="47" t="s">
        <v>323</v>
      </c>
      <c r="G234" s="48" t="s">
        <v>1984</v>
      </c>
    </row>
    <row r="235" spans="1:7" ht="15.6" x14ac:dyDescent="0.3">
      <c r="A235" s="99">
        <v>234</v>
      </c>
      <c r="B235" s="58">
        <v>202</v>
      </c>
      <c r="C235" s="59" t="s">
        <v>550</v>
      </c>
      <c r="D235" s="54" t="s">
        <v>156</v>
      </c>
      <c r="E235" s="54" t="s">
        <v>751</v>
      </c>
      <c r="F235" s="47" t="s">
        <v>323</v>
      </c>
      <c r="G235" s="48" t="s">
        <v>1970</v>
      </c>
    </row>
    <row r="236" spans="1:7" ht="15.6" x14ac:dyDescent="0.3">
      <c r="A236" s="99">
        <v>235</v>
      </c>
      <c r="B236" s="58">
        <v>204</v>
      </c>
      <c r="C236" s="59" t="s">
        <v>534</v>
      </c>
      <c r="D236" s="54" t="s">
        <v>752</v>
      </c>
      <c r="E236" s="54" t="s">
        <v>753</v>
      </c>
      <c r="F236" s="47" t="s">
        <v>323</v>
      </c>
      <c r="G236" s="48" t="s">
        <v>1987</v>
      </c>
    </row>
    <row r="237" spans="1:7" ht="15.6" x14ac:dyDescent="0.3">
      <c r="A237" s="99">
        <v>236</v>
      </c>
      <c r="B237" s="58">
        <v>207</v>
      </c>
      <c r="C237" s="59" t="s">
        <v>351</v>
      </c>
      <c r="D237" s="54" t="s">
        <v>754</v>
      </c>
      <c r="E237" s="54" t="s">
        <v>755</v>
      </c>
      <c r="F237" s="47" t="s">
        <v>323</v>
      </c>
      <c r="G237" s="48" t="s">
        <v>1969</v>
      </c>
    </row>
    <row r="238" spans="1:7" ht="15.6" x14ac:dyDescent="0.3">
      <c r="A238" s="99">
        <v>237</v>
      </c>
      <c r="B238" s="58">
        <v>208</v>
      </c>
      <c r="C238" s="59" t="s">
        <v>515</v>
      </c>
      <c r="D238" s="54" t="s">
        <v>756</v>
      </c>
      <c r="E238" s="54" t="s">
        <v>757</v>
      </c>
      <c r="F238" s="47" t="s">
        <v>323</v>
      </c>
      <c r="G238" s="48" t="s">
        <v>1985</v>
      </c>
    </row>
    <row r="239" spans="1:7" ht="15.6" x14ac:dyDescent="0.3">
      <c r="A239" s="99">
        <v>238</v>
      </c>
      <c r="B239" s="58">
        <v>209</v>
      </c>
      <c r="C239" s="59" t="s">
        <v>351</v>
      </c>
      <c r="D239" s="54" t="s">
        <v>758</v>
      </c>
      <c r="E239" s="54" t="s">
        <v>759</v>
      </c>
      <c r="F239" s="47" t="s">
        <v>323</v>
      </c>
      <c r="G239" s="48" t="s">
        <v>1969</v>
      </c>
    </row>
    <row r="240" spans="1:7" ht="15.6" x14ac:dyDescent="0.3">
      <c r="A240" s="99">
        <v>239</v>
      </c>
      <c r="B240" s="58">
        <v>210</v>
      </c>
      <c r="C240" s="59" t="s">
        <v>515</v>
      </c>
      <c r="D240" s="54" t="s">
        <v>760</v>
      </c>
      <c r="E240" s="54" t="s">
        <v>761</v>
      </c>
      <c r="F240" s="47" t="s">
        <v>323</v>
      </c>
      <c r="G240" s="48" t="s">
        <v>1984</v>
      </c>
    </row>
    <row r="241" spans="1:7" ht="15.6" x14ac:dyDescent="0.3">
      <c r="A241" s="99">
        <v>240</v>
      </c>
      <c r="B241" s="58">
        <v>211</v>
      </c>
      <c r="C241" s="106" t="s">
        <v>351</v>
      </c>
      <c r="D241" s="48" t="s">
        <v>762</v>
      </c>
      <c r="E241" s="48" t="s">
        <v>763</v>
      </c>
      <c r="F241" s="47" t="s">
        <v>323</v>
      </c>
      <c r="G241" s="48" t="s">
        <v>1969</v>
      </c>
    </row>
    <row r="242" spans="1:7" ht="15.6" x14ac:dyDescent="0.3">
      <c r="A242" s="99">
        <v>241</v>
      </c>
      <c r="B242" s="58">
        <v>213</v>
      </c>
      <c r="C242" s="59" t="s">
        <v>550</v>
      </c>
      <c r="D242" s="54" t="s">
        <v>764</v>
      </c>
      <c r="E242" s="54" t="s">
        <v>765</v>
      </c>
      <c r="F242" s="47" t="s">
        <v>323</v>
      </c>
      <c r="G242" s="48" t="s">
        <v>1984</v>
      </c>
    </row>
    <row r="243" spans="1:7" ht="15.6" x14ac:dyDescent="0.3">
      <c r="A243" s="99">
        <v>242</v>
      </c>
      <c r="B243" s="58">
        <v>214</v>
      </c>
      <c r="C243" s="59" t="s">
        <v>515</v>
      </c>
      <c r="D243" s="54" t="s">
        <v>766</v>
      </c>
      <c r="E243" s="54" t="s">
        <v>767</v>
      </c>
      <c r="F243" s="47" t="s">
        <v>323</v>
      </c>
      <c r="G243" s="48" t="s">
        <v>1966</v>
      </c>
    </row>
    <row r="244" spans="1:7" ht="15.6" x14ac:dyDescent="0.3">
      <c r="A244" s="99">
        <v>243</v>
      </c>
      <c r="B244" s="58">
        <v>215</v>
      </c>
      <c r="C244" s="59" t="s">
        <v>515</v>
      </c>
      <c r="D244" s="54" t="s">
        <v>768</v>
      </c>
      <c r="E244" s="54" t="s">
        <v>769</v>
      </c>
      <c r="F244" s="47" t="s">
        <v>323</v>
      </c>
      <c r="G244" s="48" t="s">
        <v>1984</v>
      </c>
    </row>
    <row r="245" spans="1:7" ht="15.6" x14ac:dyDescent="0.3">
      <c r="A245" s="99">
        <v>244</v>
      </c>
      <c r="B245" s="58">
        <v>216</v>
      </c>
      <c r="C245" s="59" t="s">
        <v>351</v>
      </c>
      <c r="D245" s="54" t="s">
        <v>770</v>
      </c>
      <c r="E245" s="54" t="s">
        <v>771</v>
      </c>
      <c r="F245" s="47" t="s">
        <v>323</v>
      </c>
      <c r="G245" s="48" t="s">
        <v>1969</v>
      </c>
    </row>
    <row r="246" spans="1:7" ht="15.6" x14ac:dyDescent="0.3">
      <c r="A246" s="99">
        <v>245</v>
      </c>
      <c r="B246" s="58">
        <v>217</v>
      </c>
      <c r="C246" s="59" t="s">
        <v>351</v>
      </c>
      <c r="D246" s="54" t="s">
        <v>772</v>
      </c>
      <c r="E246" s="54" t="s">
        <v>773</v>
      </c>
      <c r="F246" s="47" t="s">
        <v>323</v>
      </c>
      <c r="G246" s="48" t="s">
        <v>1969</v>
      </c>
    </row>
    <row r="247" spans="1:7" ht="15.6" x14ac:dyDescent="0.3">
      <c r="A247" s="99">
        <v>246</v>
      </c>
      <c r="B247" s="58">
        <v>218</v>
      </c>
      <c r="C247" s="59" t="s">
        <v>351</v>
      </c>
      <c r="D247" s="54" t="s">
        <v>774</v>
      </c>
      <c r="E247" s="54" t="s">
        <v>775</v>
      </c>
      <c r="F247" s="47" t="s">
        <v>323</v>
      </c>
      <c r="G247" s="48" t="s">
        <v>1969</v>
      </c>
    </row>
    <row r="248" spans="1:7" ht="15.6" x14ac:dyDescent="0.3">
      <c r="A248" s="99">
        <v>247</v>
      </c>
      <c r="B248" s="58">
        <v>219</v>
      </c>
      <c r="C248" s="59" t="s">
        <v>351</v>
      </c>
      <c r="D248" s="54" t="s">
        <v>187</v>
      </c>
      <c r="E248" s="54" t="s">
        <v>776</v>
      </c>
      <c r="F248" s="47" t="s">
        <v>323</v>
      </c>
      <c r="G248" s="48" t="s">
        <v>1969</v>
      </c>
    </row>
    <row r="249" spans="1:7" ht="15.6" x14ac:dyDescent="0.3">
      <c r="A249" s="99">
        <v>248</v>
      </c>
      <c r="B249" s="58">
        <v>223</v>
      </c>
      <c r="C249" s="59" t="s">
        <v>550</v>
      </c>
      <c r="D249" s="54" t="s">
        <v>189</v>
      </c>
      <c r="E249" s="54" t="s">
        <v>777</v>
      </c>
      <c r="F249" s="47" t="s">
        <v>323</v>
      </c>
      <c r="G249" s="48" t="s">
        <v>1970</v>
      </c>
    </row>
    <row r="250" spans="1:7" ht="15.6" x14ac:dyDescent="0.3">
      <c r="A250" s="99">
        <v>249</v>
      </c>
      <c r="B250" s="58">
        <v>225</v>
      </c>
      <c r="C250" s="59" t="s">
        <v>550</v>
      </c>
      <c r="D250" s="54" t="s">
        <v>778</v>
      </c>
      <c r="E250" s="54" t="s">
        <v>779</v>
      </c>
      <c r="F250" s="47" t="s">
        <v>323</v>
      </c>
      <c r="G250" s="48" t="s">
        <v>1984</v>
      </c>
    </row>
    <row r="251" spans="1:7" ht="15.6" x14ac:dyDescent="0.3">
      <c r="A251" s="99">
        <v>250</v>
      </c>
      <c r="B251" s="58">
        <v>226</v>
      </c>
      <c r="C251" s="59" t="s">
        <v>534</v>
      </c>
      <c r="D251" s="54" t="s">
        <v>780</v>
      </c>
      <c r="E251" s="54" t="s">
        <v>781</v>
      </c>
      <c r="F251" s="47" t="s">
        <v>323</v>
      </c>
      <c r="G251" s="48" t="s">
        <v>1984</v>
      </c>
    </row>
    <row r="252" spans="1:7" ht="15.6" x14ac:dyDescent="0.3">
      <c r="A252" s="99">
        <v>251</v>
      </c>
      <c r="B252" s="58">
        <v>229</v>
      </c>
      <c r="C252" s="59" t="s">
        <v>351</v>
      </c>
      <c r="D252" s="54" t="s">
        <v>782</v>
      </c>
      <c r="E252" s="54" t="s">
        <v>783</v>
      </c>
      <c r="F252" s="47" t="s">
        <v>323</v>
      </c>
      <c r="G252" s="48" t="s">
        <v>1969</v>
      </c>
    </row>
    <row r="253" spans="1:7" ht="15.6" x14ac:dyDescent="0.3">
      <c r="A253" s="99">
        <v>252</v>
      </c>
      <c r="B253" s="58">
        <v>230</v>
      </c>
      <c r="C253" s="59" t="s">
        <v>515</v>
      </c>
      <c r="D253" s="54" t="s">
        <v>75</v>
      </c>
      <c r="E253" s="54" t="s">
        <v>76</v>
      </c>
      <c r="F253" s="47" t="s">
        <v>323</v>
      </c>
      <c r="G253" s="48" t="s">
        <v>1986</v>
      </c>
    </row>
    <row r="254" spans="1:7" ht="15.6" x14ac:dyDescent="0.3">
      <c r="A254" s="99">
        <v>253</v>
      </c>
      <c r="B254" s="58">
        <v>231</v>
      </c>
      <c r="C254" s="59" t="s">
        <v>550</v>
      </c>
      <c r="D254" s="54" t="s">
        <v>9</v>
      </c>
      <c r="E254" s="54" t="s">
        <v>784</v>
      </c>
      <c r="F254" s="47" t="s">
        <v>323</v>
      </c>
      <c r="G254" s="48" t="s">
        <v>1970</v>
      </c>
    </row>
    <row r="255" spans="1:7" ht="15.6" x14ac:dyDescent="0.3">
      <c r="A255" s="99">
        <v>254</v>
      </c>
      <c r="B255" s="58">
        <v>232</v>
      </c>
      <c r="C255" s="59" t="s">
        <v>515</v>
      </c>
      <c r="D255" s="54" t="s">
        <v>785</v>
      </c>
      <c r="E255" s="54" t="s">
        <v>786</v>
      </c>
      <c r="F255" s="47" t="s">
        <v>323</v>
      </c>
      <c r="G255" s="48" t="s">
        <v>1987</v>
      </c>
    </row>
    <row r="256" spans="1:7" ht="15.6" x14ac:dyDescent="0.3">
      <c r="A256" s="99">
        <v>255</v>
      </c>
      <c r="B256" s="58">
        <v>233</v>
      </c>
      <c r="C256" s="59" t="s">
        <v>534</v>
      </c>
      <c r="D256" s="54" t="s">
        <v>787</v>
      </c>
      <c r="E256" s="54" t="s">
        <v>788</v>
      </c>
      <c r="F256" s="47" t="s">
        <v>323</v>
      </c>
      <c r="G256" s="48" t="s">
        <v>1984</v>
      </c>
    </row>
    <row r="257" spans="1:8" ht="15.6" x14ac:dyDescent="0.3">
      <c r="A257" s="99">
        <v>256</v>
      </c>
      <c r="B257" s="58">
        <v>234</v>
      </c>
      <c r="C257" s="59" t="s">
        <v>351</v>
      </c>
      <c r="D257" s="54" t="s">
        <v>789</v>
      </c>
      <c r="E257" s="107" t="s">
        <v>790</v>
      </c>
      <c r="F257" s="47" t="s">
        <v>323</v>
      </c>
      <c r="G257" s="48" t="s">
        <v>1969</v>
      </c>
    </row>
    <row r="258" spans="1:8" ht="15.6" x14ac:dyDescent="0.3">
      <c r="A258" s="99">
        <v>257</v>
      </c>
      <c r="B258" s="58">
        <v>235</v>
      </c>
      <c r="C258" s="59" t="s">
        <v>351</v>
      </c>
      <c r="D258" s="54" t="s">
        <v>791</v>
      </c>
      <c r="E258" s="54" t="s">
        <v>792</v>
      </c>
      <c r="F258" s="47" t="s">
        <v>323</v>
      </c>
      <c r="G258" s="48" t="s">
        <v>1984</v>
      </c>
    </row>
    <row r="259" spans="1:8" ht="15.6" x14ac:dyDescent="0.3">
      <c r="A259" s="99">
        <v>258</v>
      </c>
      <c r="B259" s="58">
        <v>241</v>
      </c>
      <c r="C259" s="59" t="s">
        <v>547</v>
      </c>
      <c r="D259" s="54" t="s">
        <v>115</v>
      </c>
      <c r="E259" s="54" t="s">
        <v>116</v>
      </c>
      <c r="F259" s="47" t="s">
        <v>323</v>
      </c>
      <c r="G259" s="48" t="s">
        <v>1983</v>
      </c>
    </row>
    <row r="260" spans="1:8" ht="15.6" x14ac:dyDescent="0.3">
      <c r="A260" s="99">
        <v>259</v>
      </c>
      <c r="B260" s="58">
        <v>244</v>
      </c>
      <c r="C260" s="59" t="s">
        <v>515</v>
      </c>
      <c r="D260" s="54" t="s">
        <v>793</v>
      </c>
      <c r="E260" s="54" t="s">
        <v>794</v>
      </c>
      <c r="F260" s="47" t="s">
        <v>323</v>
      </c>
      <c r="G260" s="48" t="s">
        <v>1988</v>
      </c>
    </row>
    <row r="261" spans="1:8" ht="15.6" x14ac:dyDescent="0.3">
      <c r="A261" s="99">
        <v>260</v>
      </c>
      <c r="B261" s="58">
        <v>247</v>
      </c>
      <c r="C261" s="59" t="s">
        <v>534</v>
      </c>
      <c r="D261" s="54" t="s">
        <v>43</v>
      </c>
      <c r="E261" s="54" t="s">
        <v>43</v>
      </c>
      <c r="F261" s="47" t="s">
        <v>323</v>
      </c>
      <c r="G261" s="48" t="s">
        <v>1966</v>
      </c>
    </row>
    <row r="262" spans="1:8" ht="15.6" x14ac:dyDescent="0.3">
      <c r="A262" s="99">
        <v>261</v>
      </c>
      <c r="B262" s="58">
        <v>248</v>
      </c>
      <c r="C262" s="59" t="s">
        <v>547</v>
      </c>
      <c r="D262" s="54" t="s">
        <v>795</v>
      </c>
      <c r="E262" s="54" t="s">
        <v>796</v>
      </c>
      <c r="F262" s="47" t="s">
        <v>323</v>
      </c>
      <c r="G262" s="48" t="s">
        <v>1983</v>
      </c>
    </row>
    <row r="263" spans="1:8" ht="15.6" x14ac:dyDescent="0.3">
      <c r="A263" s="99">
        <v>262</v>
      </c>
      <c r="B263" s="58">
        <v>249</v>
      </c>
      <c r="C263" s="59" t="s">
        <v>351</v>
      </c>
      <c r="D263" s="54" t="s">
        <v>797</v>
      </c>
      <c r="E263" s="54" t="s">
        <v>798</v>
      </c>
      <c r="F263" s="47" t="s">
        <v>323</v>
      </c>
      <c r="G263" s="48" t="s">
        <v>1969</v>
      </c>
    </row>
    <row r="264" spans="1:8" ht="15.6" x14ac:dyDescent="0.3">
      <c r="A264" s="99">
        <v>263</v>
      </c>
      <c r="B264" s="58">
        <v>253</v>
      </c>
      <c r="C264" s="59" t="s">
        <v>351</v>
      </c>
      <c r="D264" s="54" t="s">
        <v>799</v>
      </c>
      <c r="E264" s="54" t="s">
        <v>800</v>
      </c>
      <c r="F264" s="47" t="s">
        <v>323</v>
      </c>
      <c r="G264" s="48" t="s">
        <v>1969</v>
      </c>
    </row>
    <row r="265" spans="1:8" ht="15.6" x14ac:dyDescent="0.3">
      <c r="A265" s="99">
        <v>264</v>
      </c>
      <c r="B265" s="58">
        <v>255</v>
      </c>
      <c r="C265" s="59" t="s">
        <v>351</v>
      </c>
      <c r="D265" s="54" t="s">
        <v>801</v>
      </c>
      <c r="E265" s="54" t="s">
        <v>802</v>
      </c>
      <c r="F265" s="47" t="s">
        <v>323</v>
      </c>
      <c r="G265" s="48" t="s">
        <v>1969</v>
      </c>
    </row>
    <row r="266" spans="1:8" ht="15.6" x14ac:dyDescent="0.3">
      <c r="A266" s="99">
        <v>265</v>
      </c>
      <c r="B266" s="58">
        <v>262</v>
      </c>
      <c r="C266" s="59" t="s">
        <v>550</v>
      </c>
      <c r="D266" s="54" t="s">
        <v>243</v>
      </c>
      <c r="E266" s="54" t="s">
        <v>244</v>
      </c>
      <c r="F266" s="47" t="s">
        <v>323</v>
      </c>
      <c r="G266" s="48" t="s">
        <v>1984</v>
      </c>
      <c r="H266" s="48" t="s">
        <v>1985</v>
      </c>
    </row>
    <row r="267" spans="1:8" ht="15.6" x14ac:dyDescent="0.3">
      <c r="A267" s="99">
        <v>266</v>
      </c>
      <c r="B267" s="58">
        <v>263</v>
      </c>
      <c r="C267" s="59" t="s">
        <v>550</v>
      </c>
      <c r="D267" s="54" t="s">
        <v>803</v>
      </c>
      <c r="E267" s="54" t="s">
        <v>804</v>
      </c>
      <c r="F267" s="47" t="s">
        <v>323</v>
      </c>
      <c r="G267" s="48" t="s">
        <v>1970</v>
      </c>
    </row>
    <row r="268" spans="1:8" ht="15.6" x14ac:dyDescent="0.3">
      <c r="A268" s="99">
        <v>267</v>
      </c>
      <c r="B268" s="58">
        <v>264</v>
      </c>
      <c r="C268" s="59" t="s">
        <v>390</v>
      </c>
      <c r="D268" s="54" t="s">
        <v>805</v>
      </c>
      <c r="E268" s="54" t="s">
        <v>806</v>
      </c>
      <c r="F268" s="47" t="s">
        <v>323</v>
      </c>
      <c r="G268" s="48" t="s">
        <v>1977</v>
      </c>
    </row>
    <row r="269" spans="1:8" ht="15.6" x14ac:dyDescent="0.3">
      <c r="A269" s="99">
        <v>268</v>
      </c>
      <c r="B269" s="58">
        <v>265</v>
      </c>
      <c r="C269" s="59" t="s">
        <v>534</v>
      </c>
      <c r="D269" s="54" t="s">
        <v>144</v>
      </c>
      <c r="E269" s="54" t="s">
        <v>807</v>
      </c>
      <c r="F269" s="47" t="s">
        <v>323</v>
      </c>
      <c r="G269" s="48" t="s">
        <v>1987</v>
      </c>
    </row>
    <row r="270" spans="1:8" ht="15.6" x14ac:dyDescent="0.3">
      <c r="A270" s="99">
        <v>269</v>
      </c>
      <c r="B270" s="58">
        <v>269</v>
      </c>
      <c r="C270" s="59" t="s">
        <v>534</v>
      </c>
      <c r="D270" s="54" t="s">
        <v>98</v>
      </c>
      <c r="E270" s="54" t="s">
        <v>808</v>
      </c>
      <c r="F270" s="47" t="s">
        <v>323</v>
      </c>
      <c r="G270" s="48" t="s">
        <v>1988</v>
      </c>
    </row>
    <row r="271" spans="1:8" ht="15.6" x14ac:dyDescent="0.3">
      <c r="A271" s="99">
        <v>270</v>
      </c>
      <c r="B271" s="58">
        <v>275</v>
      </c>
      <c r="C271" s="59" t="s">
        <v>809</v>
      </c>
      <c r="D271" s="54" t="s">
        <v>810</v>
      </c>
      <c r="E271" s="54" t="s">
        <v>811</v>
      </c>
      <c r="F271" s="47" t="s">
        <v>323</v>
      </c>
      <c r="G271" s="48" t="s">
        <v>1982</v>
      </c>
    </row>
    <row r="272" spans="1:8" ht="15.6" x14ac:dyDescent="0.3">
      <c r="A272" s="99">
        <v>271</v>
      </c>
      <c r="B272" s="58">
        <v>276</v>
      </c>
      <c r="C272" s="59" t="s">
        <v>351</v>
      </c>
      <c r="D272" s="54" t="s">
        <v>812</v>
      </c>
      <c r="E272" s="54" t="s">
        <v>813</v>
      </c>
      <c r="F272" s="47" t="s">
        <v>323</v>
      </c>
      <c r="G272" s="48" t="s">
        <v>1969</v>
      </c>
    </row>
    <row r="273" spans="1:7" ht="15.6" x14ac:dyDescent="0.3">
      <c r="A273" s="99">
        <v>272</v>
      </c>
      <c r="B273" s="58">
        <v>278</v>
      </c>
      <c r="C273" s="59" t="s">
        <v>534</v>
      </c>
      <c r="D273" s="54" t="s">
        <v>77</v>
      </c>
      <c r="E273" s="54" t="s">
        <v>78</v>
      </c>
      <c r="F273" s="47" t="s">
        <v>323</v>
      </c>
      <c r="G273" s="48" t="s">
        <v>1988</v>
      </c>
    </row>
    <row r="274" spans="1:7" ht="15.6" x14ac:dyDescent="0.3">
      <c r="A274" s="99">
        <v>273</v>
      </c>
      <c r="B274" s="58">
        <v>281</v>
      </c>
      <c r="C274" s="59" t="s">
        <v>351</v>
      </c>
      <c r="D274" s="54" t="s">
        <v>91</v>
      </c>
      <c r="E274" s="54" t="s">
        <v>814</v>
      </c>
      <c r="F274" s="47" t="s">
        <v>323</v>
      </c>
      <c r="G274" s="48" t="s">
        <v>1969</v>
      </c>
    </row>
    <row r="275" spans="1:7" ht="15.6" x14ac:dyDescent="0.3">
      <c r="A275" s="99">
        <v>274</v>
      </c>
      <c r="B275" s="58">
        <v>283</v>
      </c>
      <c r="C275" s="59" t="s">
        <v>515</v>
      </c>
      <c r="D275" s="54" t="s">
        <v>815</v>
      </c>
      <c r="E275" s="54" t="s">
        <v>816</v>
      </c>
      <c r="F275" s="47" t="s">
        <v>323</v>
      </c>
      <c r="G275" s="48" t="s">
        <v>1984</v>
      </c>
    </row>
    <row r="276" spans="1:7" ht="15.6" x14ac:dyDescent="0.3">
      <c r="A276" s="99">
        <v>275</v>
      </c>
      <c r="B276" s="58">
        <v>284</v>
      </c>
      <c r="C276" s="59" t="s">
        <v>547</v>
      </c>
      <c r="D276" s="54" t="s">
        <v>134</v>
      </c>
      <c r="E276" s="54" t="s">
        <v>817</v>
      </c>
      <c r="F276" s="47" t="s">
        <v>323</v>
      </c>
      <c r="G276" s="48" t="s">
        <v>1983</v>
      </c>
    </row>
    <row r="277" spans="1:7" ht="15.6" x14ac:dyDescent="0.3">
      <c r="A277" s="99">
        <v>276</v>
      </c>
      <c r="B277" s="58">
        <v>285</v>
      </c>
      <c r="C277" s="59" t="s">
        <v>534</v>
      </c>
      <c r="D277" s="54" t="s">
        <v>818</v>
      </c>
      <c r="E277" s="54" t="s">
        <v>819</v>
      </c>
      <c r="F277" s="47" t="s">
        <v>323</v>
      </c>
      <c r="G277" s="48" t="s">
        <v>1966</v>
      </c>
    </row>
    <row r="278" spans="1:7" ht="15.6" x14ac:dyDescent="0.3">
      <c r="A278" s="99">
        <v>277</v>
      </c>
      <c r="B278" s="58">
        <v>288</v>
      </c>
      <c r="C278" s="59" t="s">
        <v>515</v>
      </c>
      <c r="D278" s="54" t="s">
        <v>820</v>
      </c>
      <c r="E278" s="54" t="s">
        <v>821</v>
      </c>
      <c r="F278" s="47" t="s">
        <v>323</v>
      </c>
      <c r="G278" s="48" t="s">
        <v>1965</v>
      </c>
    </row>
    <row r="279" spans="1:7" ht="15.6" x14ac:dyDescent="0.3">
      <c r="A279" s="99">
        <v>278</v>
      </c>
      <c r="B279" s="58">
        <v>289</v>
      </c>
      <c r="C279" s="59" t="s">
        <v>338</v>
      </c>
      <c r="D279" s="54" t="s">
        <v>822</v>
      </c>
      <c r="E279" s="54" t="s">
        <v>823</v>
      </c>
      <c r="F279" s="47" t="s">
        <v>323</v>
      </c>
      <c r="G279" s="48" t="s">
        <v>1978</v>
      </c>
    </row>
    <row r="280" spans="1:7" ht="15.6" x14ac:dyDescent="0.3">
      <c r="A280" s="99">
        <v>279</v>
      </c>
      <c r="B280" s="58">
        <v>293</v>
      </c>
      <c r="C280" s="59" t="s">
        <v>550</v>
      </c>
      <c r="D280" s="54" t="s">
        <v>824</v>
      </c>
      <c r="E280" s="54" t="s">
        <v>825</v>
      </c>
      <c r="F280" s="47" t="s">
        <v>323</v>
      </c>
      <c r="G280" s="48" t="s">
        <v>1970</v>
      </c>
    </row>
    <row r="281" spans="1:7" ht="15.6" x14ac:dyDescent="0.3">
      <c r="A281" s="99">
        <v>280</v>
      </c>
      <c r="B281" s="58">
        <v>295</v>
      </c>
      <c r="C281" s="59" t="s">
        <v>351</v>
      </c>
      <c r="D281" s="54" t="s">
        <v>173</v>
      </c>
      <c r="E281" s="54" t="s">
        <v>826</v>
      </c>
      <c r="F281" s="47" t="s">
        <v>323</v>
      </c>
      <c r="G281" s="48" t="s">
        <v>1969</v>
      </c>
    </row>
    <row r="282" spans="1:7" ht="15.6" x14ac:dyDescent="0.3">
      <c r="A282" s="99">
        <v>281</v>
      </c>
      <c r="B282" s="58">
        <v>299</v>
      </c>
      <c r="C282" s="59" t="s">
        <v>390</v>
      </c>
      <c r="D282" s="54" t="s">
        <v>827</v>
      </c>
      <c r="E282" s="54" t="s">
        <v>828</v>
      </c>
      <c r="F282" s="47" t="s">
        <v>323</v>
      </c>
      <c r="G282" s="48" t="s">
        <v>1977</v>
      </c>
    </row>
    <row r="283" spans="1:7" ht="15.6" x14ac:dyDescent="0.3">
      <c r="A283" s="99">
        <v>282</v>
      </c>
      <c r="B283" s="58">
        <v>300</v>
      </c>
      <c r="C283" s="59" t="s">
        <v>550</v>
      </c>
      <c r="D283" s="54" t="s">
        <v>184</v>
      </c>
      <c r="E283" s="54" t="s">
        <v>185</v>
      </c>
      <c r="F283" s="47" t="s">
        <v>323</v>
      </c>
      <c r="G283" s="48" t="s">
        <v>1984</v>
      </c>
    </row>
    <row r="284" spans="1:7" ht="15.6" x14ac:dyDescent="0.3">
      <c r="A284" s="99">
        <v>283</v>
      </c>
      <c r="B284" s="58">
        <v>301</v>
      </c>
      <c r="C284" s="59" t="s">
        <v>534</v>
      </c>
      <c r="D284" s="54" t="s">
        <v>829</v>
      </c>
      <c r="E284" s="54" t="s">
        <v>830</v>
      </c>
      <c r="F284" s="47" t="s">
        <v>323</v>
      </c>
      <c r="G284" s="48" t="s">
        <v>1965</v>
      </c>
    </row>
    <row r="285" spans="1:7" ht="15.6" x14ac:dyDescent="0.3">
      <c r="A285" s="99">
        <v>284</v>
      </c>
      <c r="B285" s="58">
        <v>302</v>
      </c>
      <c r="C285" s="59" t="s">
        <v>515</v>
      </c>
      <c r="D285" s="54" t="s">
        <v>831</v>
      </c>
      <c r="E285" s="54" t="s">
        <v>832</v>
      </c>
      <c r="F285" s="47" t="s">
        <v>323</v>
      </c>
      <c r="G285" s="48" t="s">
        <v>1986</v>
      </c>
    </row>
    <row r="286" spans="1:7" ht="15.6" x14ac:dyDescent="0.3">
      <c r="A286" s="99">
        <v>285</v>
      </c>
      <c r="B286" s="58">
        <v>304</v>
      </c>
      <c r="C286" s="59" t="s">
        <v>351</v>
      </c>
      <c r="D286" s="54" t="s">
        <v>833</v>
      </c>
      <c r="E286" s="54" t="s">
        <v>834</v>
      </c>
      <c r="F286" s="47" t="s">
        <v>323</v>
      </c>
      <c r="G286" s="48" t="s">
        <v>1969</v>
      </c>
    </row>
    <row r="287" spans="1:7" ht="15.6" x14ac:dyDescent="0.3">
      <c r="A287" s="99">
        <v>286</v>
      </c>
      <c r="B287" s="58">
        <v>306</v>
      </c>
      <c r="C287" s="59" t="s">
        <v>534</v>
      </c>
      <c r="D287" s="54" t="s">
        <v>835</v>
      </c>
      <c r="E287" s="54" t="s">
        <v>836</v>
      </c>
      <c r="F287" s="47" t="s">
        <v>323</v>
      </c>
      <c r="G287" s="48" t="s">
        <v>1966</v>
      </c>
    </row>
    <row r="288" spans="1:7" ht="15.6" x14ac:dyDescent="0.3">
      <c r="A288" s="99">
        <v>287</v>
      </c>
      <c r="B288" s="58">
        <v>307</v>
      </c>
      <c r="C288" s="59" t="s">
        <v>550</v>
      </c>
      <c r="D288" s="54" t="s">
        <v>837</v>
      </c>
      <c r="E288" s="54" t="s">
        <v>838</v>
      </c>
      <c r="F288" s="47" t="s">
        <v>323</v>
      </c>
      <c r="G288" s="48" t="s">
        <v>1984</v>
      </c>
    </row>
    <row r="289" spans="1:8" ht="15.6" x14ac:dyDescent="0.3">
      <c r="A289" s="99">
        <v>288</v>
      </c>
      <c r="B289" s="58">
        <v>308</v>
      </c>
      <c r="C289" s="59" t="s">
        <v>501</v>
      </c>
      <c r="D289" s="54" t="s">
        <v>839</v>
      </c>
      <c r="E289" s="54" t="s">
        <v>840</v>
      </c>
      <c r="F289" s="47" t="s">
        <v>323</v>
      </c>
      <c r="G289" s="48" t="s">
        <v>1975</v>
      </c>
    </row>
    <row r="290" spans="1:8" ht="15.6" x14ac:dyDescent="0.3">
      <c r="A290" s="99">
        <v>289</v>
      </c>
      <c r="B290" s="58">
        <v>309</v>
      </c>
      <c r="C290" s="59" t="s">
        <v>515</v>
      </c>
      <c r="D290" s="54" t="s">
        <v>841</v>
      </c>
      <c r="E290" s="54" t="s">
        <v>842</v>
      </c>
      <c r="F290" s="47" t="s">
        <v>323</v>
      </c>
      <c r="G290" s="48" t="s">
        <v>1966</v>
      </c>
    </row>
    <row r="291" spans="1:8" ht="15.6" x14ac:dyDescent="0.3">
      <c r="A291" s="99">
        <v>290</v>
      </c>
      <c r="B291" s="58">
        <v>313</v>
      </c>
      <c r="C291" s="59" t="s">
        <v>351</v>
      </c>
      <c r="D291" s="54" t="s">
        <v>843</v>
      </c>
      <c r="E291" s="54" t="s">
        <v>844</v>
      </c>
      <c r="F291" s="47" t="s">
        <v>323</v>
      </c>
      <c r="G291" s="48" t="s">
        <v>1969</v>
      </c>
    </row>
    <row r="292" spans="1:8" ht="15.6" x14ac:dyDescent="0.3">
      <c r="A292" s="99">
        <v>291</v>
      </c>
      <c r="B292" s="58">
        <v>315</v>
      </c>
      <c r="C292" s="59" t="s">
        <v>534</v>
      </c>
      <c r="D292" s="54" t="s">
        <v>845</v>
      </c>
      <c r="E292" s="54" t="s">
        <v>846</v>
      </c>
      <c r="F292" s="47" t="s">
        <v>323</v>
      </c>
      <c r="G292" s="48" t="s">
        <v>1985</v>
      </c>
    </row>
    <row r="293" spans="1:8" ht="15.6" x14ac:dyDescent="0.3">
      <c r="A293" s="99">
        <v>292</v>
      </c>
      <c r="B293" s="58">
        <v>316</v>
      </c>
      <c r="C293" s="59" t="s">
        <v>515</v>
      </c>
      <c r="D293" s="54" t="s">
        <v>122</v>
      </c>
      <c r="E293" s="54" t="s">
        <v>847</v>
      </c>
      <c r="F293" s="47" t="s">
        <v>323</v>
      </c>
      <c r="G293" s="48" t="s">
        <v>1966</v>
      </c>
    </row>
    <row r="294" spans="1:8" ht="15.6" x14ac:dyDescent="0.3">
      <c r="A294" s="99">
        <v>293</v>
      </c>
      <c r="B294" s="58">
        <v>317</v>
      </c>
      <c r="C294" s="59" t="s">
        <v>351</v>
      </c>
      <c r="D294" s="54" t="s">
        <v>848</v>
      </c>
      <c r="E294" s="54" t="s">
        <v>849</v>
      </c>
      <c r="F294" s="47" t="s">
        <v>323</v>
      </c>
      <c r="G294" s="48" t="s">
        <v>1969</v>
      </c>
    </row>
    <row r="295" spans="1:8" ht="15.6" x14ac:dyDescent="0.3">
      <c r="A295" s="99">
        <v>294</v>
      </c>
      <c r="B295" s="58">
        <v>319</v>
      </c>
      <c r="C295" s="59" t="s">
        <v>515</v>
      </c>
      <c r="D295" s="54" t="s">
        <v>850</v>
      </c>
      <c r="E295" s="54" t="s">
        <v>851</v>
      </c>
      <c r="F295" s="47" t="s">
        <v>323</v>
      </c>
      <c r="G295" s="48" t="s">
        <v>1988</v>
      </c>
    </row>
    <row r="296" spans="1:8" ht="15.6" x14ac:dyDescent="0.3">
      <c r="A296" s="99">
        <v>295</v>
      </c>
      <c r="B296" s="58">
        <v>319</v>
      </c>
      <c r="C296" s="59" t="s">
        <v>335</v>
      </c>
      <c r="D296" s="54" t="s">
        <v>852</v>
      </c>
      <c r="E296" s="54" t="s">
        <v>853</v>
      </c>
      <c r="F296" s="47" t="s">
        <v>323</v>
      </c>
      <c r="G296" s="48" t="s">
        <v>1980</v>
      </c>
    </row>
    <row r="297" spans="1:8" ht="15.6" x14ac:dyDescent="0.3">
      <c r="A297" s="99">
        <v>296</v>
      </c>
      <c r="B297" s="58">
        <v>320</v>
      </c>
      <c r="C297" s="59" t="s">
        <v>534</v>
      </c>
      <c r="D297" s="54" t="s">
        <v>854</v>
      </c>
      <c r="E297" s="54" t="s">
        <v>855</v>
      </c>
      <c r="F297" s="47" t="s">
        <v>323</v>
      </c>
      <c r="G297" s="48" t="s">
        <v>1966</v>
      </c>
    </row>
    <row r="298" spans="1:8" ht="15.6" x14ac:dyDescent="0.3">
      <c r="A298" s="99">
        <v>297</v>
      </c>
      <c r="B298" s="58">
        <v>322</v>
      </c>
      <c r="C298" s="59" t="s">
        <v>515</v>
      </c>
      <c r="D298" s="54" t="s">
        <v>856</v>
      </c>
      <c r="E298" s="54" t="s">
        <v>856</v>
      </c>
      <c r="F298" s="47" t="s">
        <v>323</v>
      </c>
      <c r="G298" s="48" t="s">
        <v>1984</v>
      </c>
      <c r="H298" s="48" t="s">
        <v>1988</v>
      </c>
    </row>
    <row r="299" spans="1:8" ht="15.6" x14ac:dyDescent="0.3">
      <c r="A299" s="99">
        <v>298</v>
      </c>
      <c r="B299" s="58">
        <v>324</v>
      </c>
      <c r="C299" s="59" t="s">
        <v>515</v>
      </c>
      <c r="D299" s="54" t="s">
        <v>857</v>
      </c>
      <c r="E299" s="54" t="s">
        <v>858</v>
      </c>
      <c r="F299" s="47" t="s">
        <v>323</v>
      </c>
      <c r="G299" s="48" t="s">
        <v>1966</v>
      </c>
    </row>
    <row r="300" spans="1:8" ht="15.6" x14ac:dyDescent="0.3">
      <c r="A300" s="99">
        <v>299</v>
      </c>
      <c r="B300" s="58">
        <v>326</v>
      </c>
      <c r="C300" s="59" t="s">
        <v>534</v>
      </c>
      <c r="D300" s="54" t="s">
        <v>859</v>
      </c>
      <c r="E300" s="54" t="s">
        <v>860</v>
      </c>
      <c r="F300" s="47" t="s">
        <v>323</v>
      </c>
      <c r="G300" s="48" t="s">
        <v>1966</v>
      </c>
    </row>
    <row r="301" spans="1:8" ht="15.6" x14ac:dyDescent="0.3">
      <c r="A301" s="99">
        <v>300</v>
      </c>
      <c r="B301" s="58">
        <v>327</v>
      </c>
      <c r="C301" s="59" t="s">
        <v>351</v>
      </c>
      <c r="D301" s="54" t="s">
        <v>861</v>
      </c>
      <c r="E301" s="54" t="s">
        <v>862</v>
      </c>
      <c r="F301" s="47" t="s">
        <v>323</v>
      </c>
      <c r="G301" s="48" t="s">
        <v>1986</v>
      </c>
      <c r="H301" s="48" t="s">
        <v>1989</v>
      </c>
    </row>
    <row r="302" spans="1:8" ht="15.6" x14ac:dyDescent="0.3">
      <c r="A302" s="99">
        <v>301</v>
      </c>
      <c r="B302" s="58">
        <v>328</v>
      </c>
      <c r="C302" s="59" t="s">
        <v>351</v>
      </c>
      <c r="D302" s="54" t="s">
        <v>863</v>
      </c>
      <c r="E302" s="54" t="s">
        <v>864</v>
      </c>
      <c r="F302" s="47" t="s">
        <v>323</v>
      </c>
      <c r="G302" s="48" t="s">
        <v>1969</v>
      </c>
    </row>
    <row r="303" spans="1:8" ht="15.6" x14ac:dyDescent="0.3">
      <c r="A303" s="99">
        <v>302</v>
      </c>
      <c r="B303" s="58">
        <v>330</v>
      </c>
      <c r="C303" s="59" t="s">
        <v>351</v>
      </c>
      <c r="D303" s="54" t="s">
        <v>865</v>
      </c>
      <c r="E303" s="54" t="s">
        <v>866</v>
      </c>
      <c r="F303" s="47" t="s">
        <v>323</v>
      </c>
      <c r="G303" s="48" t="s">
        <v>1969</v>
      </c>
    </row>
    <row r="304" spans="1:8" ht="15.6" x14ac:dyDescent="0.3">
      <c r="A304" s="99">
        <v>303</v>
      </c>
      <c r="B304" s="58">
        <v>332</v>
      </c>
      <c r="C304" s="59" t="s">
        <v>351</v>
      </c>
      <c r="D304" s="54" t="s">
        <v>867</v>
      </c>
      <c r="E304" s="54" t="s">
        <v>868</v>
      </c>
      <c r="F304" s="47" t="s">
        <v>323</v>
      </c>
      <c r="G304" s="48" t="s">
        <v>1985</v>
      </c>
    </row>
    <row r="305" spans="1:20" ht="15.6" x14ac:dyDescent="0.3">
      <c r="A305" s="99">
        <v>304</v>
      </c>
      <c r="B305" s="58">
        <v>333</v>
      </c>
      <c r="C305" s="59" t="s">
        <v>515</v>
      </c>
      <c r="D305" s="54" t="s">
        <v>869</v>
      </c>
      <c r="E305" s="54" t="s">
        <v>870</v>
      </c>
      <c r="F305" s="47" t="s">
        <v>323</v>
      </c>
      <c r="G305" s="48" t="s">
        <v>1984</v>
      </c>
    </row>
    <row r="306" spans="1:20" ht="15.6" x14ac:dyDescent="0.3">
      <c r="A306" s="99">
        <v>305</v>
      </c>
      <c r="B306" s="58">
        <v>337</v>
      </c>
      <c r="C306" s="59" t="s">
        <v>534</v>
      </c>
      <c r="D306" s="54" t="s">
        <v>871</v>
      </c>
      <c r="E306" s="54" t="s">
        <v>872</v>
      </c>
      <c r="F306" s="47" t="s">
        <v>323</v>
      </c>
      <c r="G306" s="48" t="s">
        <v>1987</v>
      </c>
      <c r="H306" s="47"/>
      <c r="I306" s="47"/>
      <c r="J306" s="47"/>
      <c r="K306" s="47"/>
      <c r="L306" s="47"/>
      <c r="M306" s="47"/>
      <c r="N306" s="47"/>
      <c r="O306" s="64"/>
      <c r="P306" s="47"/>
      <c r="Q306" s="47"/>
      <c r="R306" s="47"/>
      <c r="S306" s="47"/>
      <c r="T306" s="47"/>
    </row>
    <row r="307" spans="1:20" ht="15.6" x14ac:dyDescent="0.3">
      <c r="A307" s="99">
        <v>306</v>
      </c>
      <c r="B307" s="58">
        <v>338</v>
      </c>
      <c r="C307" s="59" t="s">
        <v>515</v>
      </c>
      <c r="D307" s="54" t="s">
        <v>873</v>
      </c>
      <c r="E307" s="54" t="s">
        <v>874</v>
      </c>
      <c r="F307" s="47" t="s">
        <v>323</v>
      </c>
      <c r="G307" s="48" t="s">
        <v>1965</v>
      </c>
    </row>
    <row r="308" spans="1:20" ht="15.6" x14ac:dyDescent="0.3">
      <c r="A308" s="99">
        <v>307</v>
      </c>
      <c r="B308" s="58">
        <v>339</v>
      </c>
      <c r="C308" s="59" t="s">
        <v>515</v>
      </c>
      <c r="D308" s="108" t="s">
        <v>875</v>
      </c>
      <c r="E308" s="54" t="s">
        <v>876</v>
      </c>
      <c r="F308" s="47" t="s">
        <v>323</v>
      </c>
      <c r="G308" s="48" t="s">
        <v>1986</v>
      </c>
    </row>
    <row r="309" spans="1:20" ht="15.6" x14ac:dyDescent="0.3">
      <c r="A309" s="99">
        <v>308</v>
      </c>
      <c r="B309" s="58">
        <v>340</v>
      </c>
      <c r="C309" s="59" t="s">
        <v>534</v>
      </c>
      <c r="D309" s="54" t="s">
        <v>877</v>
      </c>
      <c r="E309" s="54" t="s">
        <v>878</v>
      </c>
      <c r="F309" s="47" t="s">
        <v>323</v>
      </c>
      <c r="G309" s="48" t="s">
        <v>1986</v>
      </c>
      <c r="H309" s="48" t="s">
        <v>1989</v>
      </c>
    </row>
    <row r="310" spans="1:20" ht="15.6" x14ac:dyDescent="0.3">
      <c r="A310" s="99">
        <v>309</v>
      </c>
      <c r="B310" s="58">
        <v>341</v>
      </c>
      <c r="C310" s="59" t="s">
        <v>351</v>
      </c>
      <c r="D310" s="54" t="s">
        <v>879</v>
      </c>
      <c r="E310" s="54" t="s">
        <v>880</v>
      </c>
      <c r="F310" s="47" t="s">
        <v>323</v>
      </c>
      <c r="G310" s="48" t="s">
        <v>1969</v>
      </c>
    </row>
    <row r="311" spans="1:20" ht="15.6" x14ac:dyDescent="0.3">
      <c r="A311" s="99">
        <v>310</v>
      </c>
      <c r="B311" s="58">
        <v>342</v>
      </c>
      <c r="C311" s="59" t="s">
        <v>515</v>
      </c>
      <c r="D311" s="54" t="s">
        <v>881</v>
      </c>
      <c r="E311" s="54" t="s">
        <v>882</v>
      </c>
      <c r="F311" s="47" t="s">
        <v>323</v>
      </c>
      <c r="G311" s="48" t="s">
        <v>1985</v>
      </c>
      <c r="H311" s="48" t="s">
        <v>1988</v>
      </c>
      <c r="I311" s="48" t="s">
        <v>1989</v>
      </c>
    </row>
    <row r="312" spans="1:20" ht="15.6" x14ac:dyDescent="0.3">
      <c r="A312" s="99">
        <v>311</v>
      </c>
      <c r="B312" s="58">
        <v>343</v>
      </c>
      <c r="C312" s="59" t="s">
        <v>351</v>
      </c>
      <c r="D312" s="54" t="s">
        <v>295</v>
      </c>
      <c r="E312" s="54" t="s">
        <v>883</v>
      </c>
      <c r="F312" s="47" t="s">
        <v>323</v>
      </c>
      <c r="G312" s="48" t="s">
        <v>1986</v>
      </c>
    </row>
    <row r="313" spans="1:20" ht="15.6" x14ac:dyDescent="0.3">
      <c r="A313" s="99">
        <v>312</v>
      </c>
      <c r="B313" s="58">
        <v>344</v>
      </c>
      <c r="C313" s="59" t="s">
        <v>534</v>
      </c>
      <c r="D313" s="54" t="s">
        <v>884</v>
      </c>
      <c r="E313" s="54" t="s">
        <v>885</v>
      </c>
      <c r="F313" s="47" t="s">
        <v>323</v>
      </c>
      <c r="G313" s="48" t="s">
        <v>1986</v>
      </c>
    </row>
    <row r="314" spans="1:20" ht="15.6" x14ac:dyDescent="0.3">
      <c r="A314" s="99">
        <v>313</v>
      </c>
      <c r="B314" s="58">
        <v>345</v>
      </c>
      <c r="C314" s="59" t="s">
        <v>390</v>
      </c>
      <c r="D314" s="54" t="s">
        <v>886</v>
      </c>
      <c r="E314" s="54" t="s">
        <v>887</v>
      </c>
      <c r="F314" s="47" t="s">
        <v>323</v>
      </c>
      <c r="G314" s="48" t="s">
        <v>1977</v>
      </c>
    </row>
    <row r="315" spans="1:20" ht="15.6" x14ac:dyDescent="0.3">
      <c r="A315" s="99">
        <v>314</v>
      </c>
      <c r="B315" s="58">
        <v>346</v>
      </c>
      <c r="C315" s="59" t="s">
        <v>338</v>
      </c>
      <c r="D315" s="54" t="s">
        <v>230</v>
      </c>
      <c r="E315" s="54" t="s">
        <v>231</v>
      </c>
      <c r="F315" s="47" t="s">
        <v>323</v>
      </c>
      <c r="G315" s="48" t="s">
        <v>1967</v>
      </c>
    </row>
    <row r="316" spans="1:20" ht="15.6" x14ac:dyDescent="0.3">
      <c r="A316" s="99">
        <v>315</v>
      </c>
      <c r="B316" s="58">
        <v>347</v>
      </c>
      <c r="C316" s="59" t="s">
        <v>351</v>
      </c>
      <c r="D316" s="54" t="s">
        <v>101</v>
      </c>
      <c r="E316" s="54" t="s">
        <v>888</v>
      </c>
      <c r="F316" s="47" t="s">
        <v>323</v>
      </c>
      <c r="G316" s="48" t="s">
        <v>1987</v>
      </c>
    </row>
    <row r="317" spans="1:20" ht="15.6" x14ac:dyDescent="0.3">
      <c r="A317" s="99">
        <v>316</v>
      </c>
      <c r="B317" s="58">
        <v>348</v>
      </c>
      <c r="C317" s="59" t="s">
        <v>453</v>
      </c>
      <c r="D317" s="54" t="s">
        <v>889</v>
      </c>
      <c r="E317" s="54" t="s">
        <v>890</v>
      </c>
      <c r="F317" s="47" t="s">
        <v>453</v>
      </c>
      <c r="G317" s="48" t="s">
        <v>1981</v>
      </c>
    </row>
    <row r="318" spans="1:20" ht="15.6" x14ac:dyDescent="0.3">
      <c r="A318" s="99">
        <v>317</v>
      </c>
      <c r="B318" s="58">
        <v>350</v>
      </c>
      <c r="C318" s="59" t="s">
        <v>550</v>
      </c>
      <c r="D318" s="54" t="s">
        <v>891</v>
      </c>
      <c r="E318" s="54" t="s">
        <v>892</v>
      </c>
      <c r="F318" s="47" t="s">
        <v>323</v>
      </c>
      <c r="G318" s="48" t="s">
        <v>1970</v>
      </c>
    </row>
    <row r="319" spans="1:20" ht="15.6" x14ac:dyDescent="0.3">
      <c r="A319" s="99">
        <v>318</v>
      </c>
      <c r="B319" s="58">
        <v>351</v>
      </c>
      <c r="C319" s="59" t="s">
        <v>351</v>
      </c>
      <c r="D319" s="54" t="s">
        <v>893</v>
      </c>
      <c r="E319" s="54" t="s">
        <v>894</v>
      </c>
      <c r="F319" s="47" t="s">
        <v>323</v>
      </c>
      <c r="G319" s="48" t="s">
        <v>1969</v>
      </c>
    </row>
    <row r="320" spans="1:20" ht="15.6" x14ac:dyDescent="0.3">
      <c r="A320" s="99">
        <v>319</v>
      </c>
      <c r="B320" s="58">
        <v>353</v>
      </c>
      <c r="C320" s="59" t="s">
        <v>534</v>
      </c>
      <c r="D320" s="54" t="s">
        <v>895</v>
      </c>
      <c r="E320" s="54" t="s">
        <v>896</v>
      </c>
      <c r="F320" s="47" t="s">
        <v>323</v>
      </c>
      <c r="G320" s="48" t="s">
        <v>1988</v>
      </c>
    </row>
    <row r="321" spans="1:7" ht="15.6" x14ac:dyDescent="0.3">
      <c r="A321" s="99">
        <v>320</v>
      </c>
      <c r="B321" s="58">
        <v>354</v>
      </c>
      <c r="C321" s="59" t="s">
        <v>351</v>
      </c>
      <c r="D321" s="54" t="s">
        <v>897</v>
      </c>
      <c r="E321" s="54" t="s">
        <v>898</v>
      </c>
      <c r="F321" s="47" t="s">
        <v>323</v>
      </c>
      <c r="G321" s="48" t="s">
        <v>1987</v>
      </c>
    </row>
    <row r="322" spans="1:7" ht="15.6" x14ac:dyDescent="0.3">
      <c r="A322" s="99">
        <v>321</v>
      </c>
      <c r="B322" s="58">
        <v>355</v>
      </c>
      <c r="C322" s="59" t="s">
        <v>899</v>
      </c>
      <c r="D322" s="54" t="s">
        <v>900</v>
      </c>
      <c r="E322" s="54" t="s">
        <v>901</v>
      </c>
      <c r="F322" s="47" t="s">
        <v>323</v>
      </c>
      <c r="G322" s="48" t="s">
        <v>1984</v>
      </c>
    </row>
    <row r="323" spans="1:7" ht="15.6" x14ac:dyDescent="0.3">
      <c r="A323" s="99">
        <v>322</v>
      </c>
      <c r="B323" s="58">
        <v>356</v>
      </c>
      <c r="C323" s="59" t="s">
        <v>351</v>
      </c>
      <c r="D323" s="54" t="s">
        <v>902</v>
      </c>
      <c r="E323" s="54" t="s">
        <v>903</v>
      </c>
      <c r="F323" s="47" t="s">
        <v>323</v>
      </c>
      <c r="G323" s="48" t="s">
        <v>1986</v>
      </c>
    </row>
    <row r="324" spans="1:7" ht="15.6" x14ac:dyDescent="0.3">
      <c r="A324" s="99">
        <v>323</v>
      </c>
      <c r="B324" s="58">
        <v>356</v>
      </c>
      <c r="C324" s="59" t="s">
        <v>351</v>
      </c>
      <c r="D324" s="54" t="s">
        <v>904</v>
      </c>
      <c r="E324" s="54" t="s">
        <v>905</v>
      </c>
      <c r="F324" s="47" t="s">
        <v>323</v>
      </c>
      <c r="G324" s="48" t="s">
        <v>1986</v>
      </c>
    </row>
    <row r="325" spans="1:7" ht="15.6" x14ac:dyDescent="0.3">
      <c r="A325" s="99">
        <v>324</v>
      </c>
      <c r="B325" s="58">
        <v>356</v>
      </c>
      <c r="C325" s="59" t="s">
        <v>351</v>
      </c>
      <c r="D325" s="54" t="s">
        <v>906</v>
      </c>
      <c r="E325" s="54" t="s">
        <v>907</v>
      </c>
      <c r="F325" s="47" t="s">
        <v>323</v>
      </c>
      <c r="G325" s="48" t="s">
        <v>1986</v>
      </c>
    </row>
    <row r="326" spans="1:7" ht="15.6" x14ac:dyDescent="0.3">
      <c r="A326" s="99">
        <v>325</v>
      </c>
      <c r="B326" s="58">
        <v>356</v>
      </c>
      <c r="C326" s="59" t="s">
        <v>351</v>
      </c>
      <c r="D326" s="54" t="s">
        <v>908</v>
      </c>
      <c r="E326" s="54" t="s">
        <v>909</v>
      </c>
      <c r="F326" s="47" t="s">
        <v>323</v>
      </c>
      <c r="G326" s="48" t="s">
        <v>1986</v>
      </c>
    </row>
    <row r="327" spans="1:7" ht="15.6" x14ac:dyDescent="0.3">
      <c r="A327" s="99">
        <v>326</v>
      </c>
      <c r="B327" s="58">
        <v>356</v>
      </c>
      <c r="C327" s="59" t="s">
        <v>351</v>
      </c>
      <c r="D327" s="54" t="s">
        <v>910</v>
      </c>
      <c r="E327" s="54" t="s">
        <v>911</v>
      </c>
      <c r="F327" s="47" t="s">
        <v>323</v>
      </c>
      <c r="G327" s="48" t="s">
        <v>1986</v>
      </c>
    </row>
    <row r="328" spans="1:7" ht="15.6" x14ac:dyDescent="0.3">
      <c r="A328" s="99">
        <v>327</v>
      </c>
      <c r="B328" s="58">
        <v>358</v>
      </c>
      <c r="C328" s="59" t="s">
        <v>515</v>
      </c>
      <c r="D328" s="54" t="s">
        <v>912</v>
      </c>
      <c r="E328" s="54" t="s">
        <v>912</v>
      </c>
      <c r="F328" s="47" t="s">
        <v>323</v>
      </c>
      <c r="G328" s="48" t="s">
        <v>1984</v>
      </c>
    </row>
    <row r="329" spans="1:7" ht="15.6" x14ac:dyDescent="0.3">
      <c r="A329" s="99">
        <v>328</v>
      </c>
      <c r="B329" s="58">
        <v>359</v>
      </c>
      <c r="C329" s="59" t="s">
        <v>534</v>
      </c>
      <c r="D329" s="54" t="s">
        <v>913</v>
      </c>
      <c r="E329" s="54" t="s">
        <v>914</v>
      </c>
      <c r="F329" s="47" t="s">
        <v>323</v>
      </c>
      <c r="G329" s="48" t="s">
        <v>1988</v>
      </c>
    </row>
    <row r="330" spans="1:7" ht="15.6" x14ac:dyDescent="0.3">
      <c r="A330" s="99">
        <v>329</v>
      </c>
      <c r="B330" s="58">
        <v>360</v>
      </c>
      <c r="C330" s="59" t="s">
        <v>550</v>
      </c>
      <c r="D330" s="54" t="s">
        <v>915</v>
      </c>
      <c r="E330" s="54" t="s">
        <v>916</v>
      </c>
      <c r="F330" s="47" t="s">
        <v>323</v>
      </c>
      <c r="G330" s="48" t="s">
        <v>1970</v>
      </c>
    </row>
    <row r="331" spans="1:7" ht="15.6" x14ac:dyDescent="0.3">
      <c r="A331" s="99">
        <v>330</v>
      </c>
      <c r="B331" s="58">
        <v>360</v>
      </c>
      <c r="C331" s="59" t="s">
        <v>550</v>
      </c>
      <c r="D331" s="54" t="s">
        <v>917</v>
      </c>
      <c r="E331" s="54" t="s">
        <v>918</v>
      </c>
      <c r="F331" s="47" t="s">
        <v>323</v>
      </c>
      <c r="G331" s="48" t="s">
        <v>1970</v>
      </c>
    </row>
    <row r="332" spans="1:7" ht="15.6" x14ac:dyDescent="0.3">
      <c r="A332" s="99">
        <v>331</v>
      </c>
      <c r="B332" s="58">
        <v>360</v>
      </c>
      <c r="C332" s="59" t="s">
        <v>390</v>
      </c>
      <c r="D332" s="54" t="s">
        <v>919</v>
      </c>
      <c r="E332" s="54" t="s">
        <v>920</v>
      </c>
      <c r="F332" s="47" t="s">
        <v>323</v>
      </c>
      <c r="G332" s="48" t="s">
        <v>1977</v>
      </c>
    </row>
    <row r="333" spans="1:7" ht="15.6" x14ac:dyDescent="0.3">
      <c r="A333" s="99">
        <v>332</v>
      </c>
      <c r="B333" s="58">
        <v>361</v>
      </c>
      <c r="C333" s="59" t="s">
        <v>351</v>
      </c>
      <c r="D333" s="54" t="s">
        <v>921</v>
      </c>
      <c r="E333" s="54" t="s">
        <v>922</v>
      </c>
      <c r="F333" s="47" t="s">
        <v>323</v>
      </c>
      <c r="G333" s="48" t="s">
        <v>1988</v>
      </c>
    </row>
    <row r="334" spans="1:7" ht="15.6" x14ac:dyDescent="0.3">
      <c r="A334" s="99">
        <v>333</v>
      </c>
      <c r="B334" s="58">
        <v>362</v>
      </c>
      <c r="C334" s="59" t="s">
        <v>550</v>
      </c>
      <c r="D334" s="54" t="s">
        <v>923</v>
      </c>
      <c r="E334" s="54" t="s">
        <v>924</v>
      </c>
      <c r="F334" s="47" t="s">
        <v>323</v>
      </c>
      <c r="G334" s="48" t="s">
        <v>1970</v>
      </c>
    </row>
    <row r="335" spans="1:7" ht="15.6" x14ac:dyDescent="0.3">
      <c r="A335" s="99">
        <v>334</v>
      </c>
      <c r="B335" s="58">
        <v>364</v>
      </c>
      <c r="C335" s="59" t="s">
        <v>515</v>
      </c>
      <c r="D335" s="54" t="s">
        <v>925</v>
      </c>
      <c r="E335" s="54" t="s">
        <v>926</v>
      </c>
      <c r="F335" s="47" t="s">
        <v>323</v>
      </c>
      <c r="G335" s="48" t="s">
        <v>1986</v>
      </c>
    </row>
    <row r="336" spans="1:7" ht="15.6" x14ac:dyDescent="0.3">
      <c r="A336" s="99">
        <v>335</v>
      </c>
      <c r="B336" s="58">
        <v>365</v>
      </c>
      <c r="C336" s="59" t="s">
        <v>515</v>
      </c>
      <c r="D336" s="54" t="s">
        <v>927</v>
      </c>
      <c r="E336" s="54" t="s">
        <v>928</v>
      </c>
      <c r="F336" s="47" t="s">
        <v>323</v>
      </c>
      <c r="G336" s="48" t="s">
        <v>1987</v>
      </c>
    </row>
    <row r="337" spans="1:7" ht="15.6" x14ac:dyDescent="0.3">
      <c r="A337" s="99">
        <v>336</v>
      </c>
      <c r="B337" s="58">
        <v>365</v>
      </c>
      <c r="C337" s="59" t="s">
        <v>515</v>
      </c>
      <c r="D337" s="54" t="s">
        <v>929</v>
      </c>
      <c r="E337" s="54" t="s">
        <v>930</v>
      </c>
      <c r="F337" s="47" t="s">
        <v>323</v>
      </c>
      <c r="G337" s="48" t="s">
        <v>1988</v>
      </c>
    </row>
    <row r="338" spans="1:7" ht="15.6" x14ac:dyDescent="0.3">
      <c r="A338" s="99">
        <v>337</v>
      </c>
      <c r="B338" s="58">
        <v>366</v>
      </c>
      <c r="C338" s="59" t="s">
        <v>515</v>
      </c>
      <c r="D338" s="54" t="s">
        <v>931</v>
      </c>
      <c r="E338" s="54" t="s">
        <v>932</v>
      </c>
      <c r="F338" s="47" t="s">
        <v>323</v>
      </c>
      <c r="G338" s="48" t="s">
        <v>1965</v>
      </c>
    </row>
    <row r="339" spans="1:7" ht="15.6" x14ac:dyDescent="0.3">
      <c r="A339" s="99">
        <v>338</v>
      </c>
      <c r="B339" s="58">
        <v>368</v>
      </c>
      <c r="C339" s="59" t="s">
        <v>351</v>
      </c>
      <c r="D339" s="54" t="s">
        <v>933</v>
      </c>
      <c r="E339" s="54" t="s">
        <v>934</v>
      </c>
      <c r="F339" s="47" t="s">
        <v>323</v>
      </c>
      <c r="G339" s="48" t="s">
        <v>1969</v>
      </c>
    </row>
    <row r="340" spans="1:7" ht="15.6" x14ac:dyDescent="0.3">
      <c r="A340" s="99">
        <v>339</v>
      </c>
      <c r="B340" s="58">
        <v>372</v>
      </c>
      <c r="C340" s="59" t="s">
        <v>550</v>
      </c>
      <c r="D340" s="54" t="s">
        <v>935</v>
      </c>
      <c r="E340" s="54" t="s">
        <v>936</v>
      </c>
      <c r="F340" s="47" t="s">
        <v>323</v>
      </c>
      <c r="G340" s="48" t="s">
        <v>1984</v>
      </c>
    </row>
    <row r="341" spans="1:7" ht="15.6" x14ac:dyDescent="0.3">
      <c r="A341" s="99">
        <v>340</v>
      </c>
      <c r="B341" s="58">
        <v>373</v>
      </c>
      <c r="C341" s="59" t="s">
        <v>515</v>
      </c>
      <c r="D341" s="54" t="s">
        <v>163</v>
      </c>
      <c r="E341" s="54" t="s">
        <v>164</v>
      </c>
      <c r="F341" s="47" t="s">
        <v>323</v>
      </c>
      <c r="G341" s="48" t="s">
        <v>1986</v>
      </c>
    </row>
    <row r="342" spans="1:7" ht="15.6" x14ac:dyDescent="0.3">
      <c r="A342" s="99">
        <v>341</v>
      </c>
      <c r="B342" s="58">
        <v>374</v>
      </c>
      <c r="C342" s="59" t="s">
        <v>550</v>
      </c>
      <c r="D342" s="54" t="s">
        <v>937</v>
      </c>
      <c r="E342" s="54" t="s">
        <v>938</v>
      </c>
      <c r="F342" s="47" t="s">
        <v>323</v>
      </c>
      <c r="G342" s="48" t="s">
        <v>1970</v>
      </c>
    </row>
    <row r="343" spans="1:7" ht="15.6" x14ac:dyDescent="0.3">
      <c r="A343" s="99">
        <v>342</v>
      </c>
      <c r="B343" s="58">
        <v>376</v>
      </c>
      <c r="C343" s="59" t="s">
        <v>390</v>
      </c>
      <c r="D343" s="54" t="s">
        <v>939</v>
      </c>
      <c r="E343" s="54" t="s">
        <v>940</v>
      </c>
      <c r="F343" s="47" t="s">
        <v>323</v>
      </c>
      <c r="G343" s="48" t="s">
        <v>1977</v>
      </c>
    </row>
    <row r="344" spans="1:7" ht="15.6" x14ac:dyDescent="0.3">
      <c r="A344" s="99">
        <v>343</v>
      </c>
      <c r="B344" s="58">
        <v>377</v>
      </c>
      <c r="C344" s="59" t="s">
        <v>351</v>
      </c>
      <c r="D344" s="54" t="s">
        <v>941</v>
      </c>
      <c r="E344" s="54" t="s">
        <v>942</v>
      </c>
      <c r="F344" s="47" t="s">
        <v>323</v>
      </c>
      <c r="G344" s="48" t="s">
        <v>1988</v>
      </c>
    </row>
    <row r="345" spans="1:7" ht="15.6" x14ac:dyDescent="0.3">
      <c r="A345" s="99">
        <v>344</v>
      </c>
      <c r="B345" s="58">
        <v>379</v>
      </c>
      <c r="C345" s="59" t="s">
        <v>515</v>
      </c>
      <c r="D345" s="54" t="s">
        <v>943</v>
      </c>
      <c r="E345" s="54" t="s">
        <v>944</v>
      </c>
      <c r="F345" s="47" t="s">
        <v>323</v>
      </c>
      <c r="G345" s="48" t="s">
        <v>1966</v>
      </c>
    </row>
    <row r="346" spans="1:7" ht="15.6" x14ac:dyDescent="0.3">
      <c r="A346" s="99">
        <v>345</v>
      </c>
      <c r="B346" s="47">
        <v>383</v>
      </c>
      <c r="C346" s="59" t="s">
        <v>515</v>
      </c>
      <c r="D346" s="59" t="s">
        <v>945</v>
      </c>
      <c r="E346" s="59" t="s">
        <v>946</v>
      </c>
      <c r="F346" s="47" t="s">
        <v>323</v>
      </c>
      <c r="G346" s="48" t="s">
        <v>1989</v>
      </c>
    </row>
    <row r="347" spans="1:7" ht="15.6" x14ac:dyDescent="0.3">
      <c r="A347" s="99">
        <v>346</v>
      </c>
      <c r="B347" s="58">
        <v>384</v>
      </c>
      <c r="C347" s="109" t="s">
        <v>534</v>
      </c>
      <c r="D347" s="48" t="s">
        <v>198</v>
      </c>
      <c r="E347" s="48" t="s">
        <v>947</v>
      </c>
      <c r="F347" s="47" t="s">
        <v>323</v>
      </c>
      <c r="G347" s="48" t="s">
        <v>1986</v>
      </c>
    </row>
    <row r="348" spans="1:7" ht="15.6" x14ac:dyDescent="0.3">
      <c r="A348" s="99">
        <v>347</v>
      </c>
      <c r="B348" s="58">
        <v>386</v>
      </c>
      <c r="C348" s="59" t="s">
        <v>550</v>
      </c>
      <c r="D348" s="54" t="s">
        <v>948</v>
      </c>
      <c r="E348" s="54" t="s">
        <v>949</v>
      </c>
      <c r="F348" s="47" t="s">
        <v>323</v>
      </c>
      <c r="G348" s="48" t="s">
        <v>1970</v>
      </c>
    </row>
    <row r="349" spans="1:7" ht="15.6" x14ac:dyDescent="0.3">
      <c r="A349" s="99">
        <v>348</v>
      </c>
      <c r="B349" s="58">
        <v>387</v>
      </c>
      <c r="C349" s="59" t="s">
        <v>534</v>
      </c>
      <c r="D349" s="54" t="s">
        <v>950</v>
      </c>
      <c r="E349" s="54" t="s">
        <v>951</v>
      </c>
      <c r="F349" s="47" t="s">
        <v>323</v>
      </c>
      <c r="G349" s="48" t="s">
        <v>1985</v>
      </c>
    </row>
    <row r="350" spans="1:7" ht="15.6" x14ac:dyDescent="0.3">
      <c r="A350" s="99">
        <v>349</v>
      </c>
      <c r="B350" s="58">
        <v>392</v>
      </c>
      <c r="C350" s="59" t="s">
        <v>534</v>
      </c>
      <c r="D350" s="54" t="s">
        <v>952</v>
      </c>
      <c r="E350" s="54" t="s">
        <v>953</v>
      </c>
      <c r="F350" s="47" t="s">
        <v>323</v>
      </c>
      <c r="G350" s="48" t="s">
        <v>1965</v>
      </c>
    </row>
    <row r="351" spans="1:7" ht="15.6" x14ac:dyDescent="0.3">
      <c r="A351" s="99">
        <v>350</v>
      </c>
      <c r="B351" s="58">
        <v>392</v>
      </c>
      <c r="C351" s="59" t="s">
        <v>453</v>
      </c>
      <c r="D351" s="54" t="s">
        <v>954</v>
      </c>
      <c r="E351" s="54" t="s">
        <v>955</v>
      </c>
      <c r="F351" s="47" t="s">
        <v>453</v>
      </c>
      <c r="G351" s="48" t="s">
        <v>1981</v>
      </c>
    </row>
    <row r="352" spans="1:7" ht="15.6" x14ac:dyDescent="0.3">
      <c r="A352" s="99">
        <v>351</v>
      </c>
      <c r="B352" s="58">
        <v>393</v>
      </c>
      <c r="C352" s="59" t="s">
        <v>515</v>
      </c>
      <c r="D352" s="54" t="s">
        <v>36</v>
      </c>
      <c r="E352" s="54" t="s">
        <v>956</v>
      </c>
      <c r="F352" s="47" t="s">
        <v>323</v>
      </c>
      <c r="G352" s="48" t="s">
        <v>1988</v>
      </c>
    </row>
    <row r="353" spans="1:8" ht="15.6" x14ac:dyDescent="0.3">
      <c r="A353" s="99">
        <v>352</v>
      </c>
      <c r="B353" s="58">
        <v>394</v>
      </c>
      <c r="C353" s="59" t="s">
        <v>515</v>
      </c>
      <c r="D353" s="54" t="s">
        <v>957</v>
      </c>
      <c r="E353" s="54" t="s">
        <v>958</v>
      </c>
      <c r="F353" s="47" t="s">
        <v>323</v>
      </c>
      <c r="G353" s="48" t="s">
        <v>1988</v>
      </c>
    </row>
    <row r="354" spans="1:8" ht="15.6" x14ac:dyDescent="0.3">
      <c r="A354" s="99">
        <v>353</v>
      </c>
      <c r="B354" s="58">
        <v>395</v>
      </c>
      <c r="C354" s="59" t="s">
        <v>550</v>
      </c>
      <c r="D354" s="54" t="s">
        <v>959</v>
      </c>
      <c r="E354" s="54" t="s">
        <v>960</v>
      </c>
      <c r="F354" s="47" t="s">
        <v>323</v>
      </c>
      <c r="G354" s="48" t="s">
        <v>1970</v>
      </c>
    </row>
    <row r="355" spans="1:8" ht="15.6" x14ac:dyDescent="0.3">
      <c r="A355" s="99">
        <v>354</v>
      </c>
      <c r="B355" s="58">
        <v>398</v>
      </c>
      <c r="C355" s="59" t="s">
        <v>550</v>
      </c>
      <c r="D355" s="54" t="s">
        <v>961</v>
      </c>
      <c r="E355" s="54" t="s">
        <v>962</v>
      </c>
      <c r="F355" s="47" t="s">
        <v>323</v>
      </c>
      <c r="G355" s="48" t="s">
        <v>1970</v>
      </c>
      <c r="H355" s="48" t="s">
        <v>1987</v>
      </c>
    </row>
    <row r="356" spans="1:8" ht="15.6" x14ac:dyDescent="0.3">
      <c r="A356" s="99">
        <v>355</v>
      </c>
      <c r="B356" s="58">
        <v>402</v>
      </c>
      <c r="C356" s="59" t="s">
        <v>534</v>
      </c>
      <c r="D356" s="54" t="s">
        <v>245</v>
      </c>
      <c r="E356" s="54" t="s">
        <v>246</v>
      </c>
      <c r="F356" s="47" t="s">
        <v>323</v>
      </c>
      <c r="G356" s="48" t="s">
        <v>1965</v>
      </c>
    </row>
    <row r="357" spans="1:8" ht="15.6" x14ac:dyDescent="0.3">
      <c r="A357" s="99">
        <v>356</v>
      </c>
      <c r="B357" s="58">
        <v>403</v>
      </c>
      <c r="C357" s="59" t="s">
        <v>351</v>
      </c>
      <c r="D357" s="54" t="s">
        <v>963</v>
      </c>
      <c r="E357" s="54" t="s">
        <v>964</v>
      </c>
      <c r="F357" s="47" t="s">
        <v>323</v>
      </c>
      <c r="G357" s="48" t="s">
        <v>1987</v>
      </c>
    </row>
    <row r="358" spans="1:8" ht="15.6" x14ac:dyDescent="0.3">
      <c r="A358" s="99">
        <v>357</v>
      </c>
      <c r="B358" s="58">
        <v>404</v>
      </c>
      <c r="C358" s="59" t="s">
        <v>534</v>
      </c>
      <c r="D358" s="54" t="s">
        <v>965</v>
      </c>
      <c r="E358" s="54" t="s">
        <v>966</v>
      </c>
      <c r="F358" s="47" t="s">
        <v>323</v>
      </c>
      <c r="G358" s="48" t="s">
        <v>1966</v>
      </c>
    </row>
    <row r="359" spans="1:8" ht="15.6" x14ac:dyDescent="0.3">
      <c r="A359" s="99">
        <v>358</v>
      </c>
      <c r="B359" s="58">
        <v>407</v>
      </c>
      <c r="C359" s="59" t="s">
        <v>550</v>
      </c>
      <c r="D359" s="54" t="s">
        <v>967</v>
      </c>
      <c r="E359" s="54" t="s">
        <v>968</v>
      </c>
      <c r="F359" s="47" t="s">
        <v>323</v>
      </c>
      <c r="G359" s="48" t="s">
        <v>1970</v>
      </c>
    </row>
    <row r="360" spans="1:8" ht="15.6" x14ac:dyDescent="0.3">
      <c r="A360" s="99">
        <v>359</v>
      </c>
      <c r="B360" s="58">
        <v>408</v>
      </c>
      <c r="C360" s="59" t="s">
        <v>534</v>
      </c>
      <c r="D360" s="54" t="s">
        <v>969</v>
      </c>
      <c r="E360" s="54" t="s">
        <v>970</v>
      </c>
      <c r="F360" s="47" t="s">
        <v>323</v>
      </c>
      <c r="G360" s="48" t="s">
        <v>1989</v>
      </c>
    </row>
    <row r="361" spans="1:8" ht="15.6" x14ac:dyDescent="0.3">
      <c r="A361" s="99">
        <v>360</v>
      </c>
      <c r="B361" s="58">
        <v>409</v>
      </c>
      <c r="C361" s="59" t="s">
        <v>515</v>
      </c>
      <c r="D361" s="54" t="s">
        <v>908</v>
      </c>
      <c r="E361" s="54" t="s">
        <v>971</v>
      </c>
      <c r="F361" s="47" t="s">
        <v>323</v>
      </c>
      <c r="G361" s="48" t="s">
        <v>1986</v>
      </c>
    </row>
    <row r="362" spans="1:8" ht="15.6" x14ac:dyDescent="0.3">
      <c r="A362" s="99">
        <v>361</v>
      </c>
      <c r="B362" s="58">
        <v>410</v>
      </c>
      <c r="C362" s="59" t="s">
        <v>351</v>
      </c>
      <c r="D362" s="54" t="s">
        <v>972</v>
      </c>
      <c r="E362" s="54" t="s">
        <v>973</v>
      </c>
      <c r="F362" s="47" t="s">
        <v>323</v>
      </c>
      <c r="G362" s="48" t="s">
        <v>1988</v>
      </c>
    </row>
    <row r="363" spans="1:8" ht="15.6" x14ac:dyDescent="0.3">
      <c r="A363" s="99">
        <v>362</v>
      </c>
      <c r="B363" s="58">
        <v>411</v>
      </c>
      <c r="C363" s="59" t="s">
        <v>351</v>
      </c>
      <c r="D363" s="54" t="s">
        <v>974</v>
      </c>
      <c r="E363" s="54" t="s">
        <v>975</v>
      </c>
      <c r="F363" s="47" t="s">
        <v>323</v>
      </c>
      <c r="G363" s="48" t="s">
        <v>1969</v>
      </c>
    </row>
    <row r="364" spans="1:8" ht="15.6" x14ac:dyDescent="0.3">
      <c r="A364" s="99">
        <v>363</v>
      </c>
      <c r="B364" s="58">
        <v>415</v>
      </c>
      <c r="C364" s="59" t="s">
        <v>351</v>
      </c>
      <c r="D364" s="54" t="s">
        <v>26</v>
      </c>
      <c r="E364" s="54" t="s">
        <v>976</v>
      </c>
      <c r="F364" s="47" t="s">
        <v>323</v>
      </c>
      <c r="G364" s="48" t="s">
        <v>1969</v>
      </c>
    </row>
    <row r="365" spans="1:8" ht="15.6" x14ac:dyDescent="0.3">
      <c r="A365" s="99">
        <v>364</v>
      </c>
      <c r="B365" s="58">
        <v>416</v>
      </c>
      <c r="C365" s="59" t="s">
        <v>534</v>
      </c>
      <c r="D365" s="54" t="s">
        <v>977</v>
      </c>
      <c r="E365" s="54" t="s">
        <v>978</v>
      </c>
      <c r="F365" s="47" t="s">
        <v>323</v>
      </c>
      <c r="G365" s="48" t="s">
        <v>1966</v>
      </c>
    </row>
    <row r="366" spans="1:8" ht="15.6" x14ac:dyDescent="0.3">
      <c r="A366" s="99">
        <v>365</v>
      </c>
      <c r="B366" s="58">
        <v>419</v>
      </c>
      <c r="C366" s="59" t="s">
        <v>534</v>
      </c>
      <c r="D366" s="54" t="s">
        <v>979</v>
      </c>
      <c r="E366" s="54" t="s">
        <v>980</v>
      </c>
      <c r="F366" s="47" t="s">
        <v>323</v>
      </c>
      <c r="G366" s="48" t="s">
        <v>1984</v>
      </c>
    </row>
    <row r="367" spans="1:8" ht="15.6" x14ac:dyDescent="0.3">
      <c r="A367" s="99">
        <v>366</v>
      </c>
      <c r="B367" s="58">
        <v>423</v>
      </c>
      <c r="C367" s="59" t="s">
        <v>899</v>
      </c>
      <c r="D367" s="54" t="s">
        <v>267</v>
      </c>
      <c r="E367" s="54" t="s">
        <v>981</v>
      </c>
      <c r="F367" s="47" t="s">
        <v>323</v>
      </c>
      <c r="G367" s="48" t="s">
        <v>1984</v>
      </c>
    </row>
    <row r="368" spans="1:8" ht="15.6" x14ac:dyDescent="0.3">
      <c r="A368" s="99">
        <v>367</v>
      </c>
      <c r="B368" s="58">
        <v>424</v>
      </c>
      <c r="C368" s="59" t="s">
        <v>534</v>
      </c>
      <c r="D368" s="54" t="s">
        <v>117</v>
      </c>
      <c r="E368" s="54" t="s">
        <v>118</v>
      </c>
      <c r="F368" s="47" t="s">
        <v>323</v>
      </c>
      <c r="G368" s="48" t="s">
        <v>1985</v>
      </c>
    </row>
    <row r="369" spans="1:7" ht="15.6" x14ac:dyDescent="0.3">
      <c r="A369" s="99">
        <v>368</v>
      </c>
      <c r="B369" s="58">
        <v>425</v>
      </c>
      <c r="C369" s="59" t="s">
        <v>547</v>
      </c>
      <c r="D369" s="54" t="s">
        <v>982</v>
      </c>
      <c r="E369" s="54" t="s">
        <v>983</v>
      </c>
      <c r="F369" s="47" t="s">
        <v>323</v>
      </c>
      <c r="G369" s="48" t="s">
        <v>1983</v>
      </c>
    </row>
    <row r="370" spans="1:7" ht="15.6" x14ac:dyDescent="0.3">
      <c r="A370" s="99">
        <v>369</v>
      </c>
      <c r="B370" s="58">
        <v>426</v>
      </c>
      <c r="C370" s="59" t="s">
        <v>351</v>
      </c>
      <c r="D370" s="54" t="s">
        <v>984</v>
      </c>
      <c r="E370" s="54" t="s">
        <v>985</v>
      </c>
      <c r="F370" s="47" t="s">
        <v>323</v>
      </c>
      <c r="G370" s="48" t="s">
        <v>1984</v>
      </c>
    </row>
    <row r="371" spans="1:7" ht="15.6" x14ac:dyDescent="0.3">
      <c r="A371" s="99">
        <v>370</v>
      </c>
      <c r="B371" s="58">
        <v>427</v>
      </c>
      <c r="C371" s="59" t="s">
        <v>550</v>
      </c>
      <c r="D371" s="54" t="s">
        <v>986</v>
      </c>
      <c r="E371" s="54" t="s">
        <v>987</v>
      </c>
      <c r="F371" s="47" t="s">
        <v>323</v>
      </c>
      <c r="G371" s="48" t="s">
        <v>1970</v>
      </c>
    </row>
    <row r="372" spans="1:7" ht="15.6" x14ac:dyDescent="0.3">
      <c r="A372" s="99">
        <v>371</v>
      </c>
      <c r="B372" s="58">
        <v>428</v>
      </c>
      <c r="C372" s="59" t="s">
        <v>351</v>
      </c>
      <c r="D372" s="54" t="s">
        <v>988</v>
      </c>
      <c r="E372" s="54" t="s">
        <v>989</v>
      </c>
      <c r="F372" s="47" t="s">
        <v>323</v>
      </c>
      <c r="G372" s="48" t="s">
        <v>1985</v>
      </c>
    </row>
    <row r="373" spans="1:7" ht="15.6" x14ac:dyDescent="0.3">
      <c r="A373" s="99">
        <v>372</v>
      </c>
      <c r="B373" s="58">
        <v>433</v>
      </c>
      <c r="C373" s="59" t="s">
        <v>351</v>
      </c>
      <c r="D373" s="54" t="s">
        <v>990</v>
      </c>
      <c r="E373" s="54" t="s">
        <v>991</v>
      </c>
      <c r="F373" s="47" t="s">
        <v>323</v>
      </c>
      <c r="G373" s="48" t="s">
        <v>1969</v>
      </c>
    </row>
    <row r="374" spans="1:7" ht="15.6" x14ac:dyDescent="0.3">
      <c r="A374" s="99">
        <v>373</v>
      </c>
      <c r="B374" s="58">
        <v>434</v>
      </c>
      <c r="C374" s="59" t="s">
        <v>351</v>
      </c>
      <c r="D374" s="54" t="s">
        <v>992</v>
      </c>
      <c r="E374" s="54" t="s">
        <v>783</v>
      </c>
      <c r="F374" s="47" t="s">
        <v>323</v>
      </c>
      <c r="G374" s="48" t="s">
        <v>1969</v>
      </c>
    </row>
    <row r="375" spans="1:7" ht="15.6" x14ac:dyDescent="0.3">
      <c r="A375" s="99">
        <v>374</v>
      </c>
      <c r="B375" s="58">
        <v>435</v>
      </c>
      <c r="C375" s="59" t="s">
        <v>550</v>
      </c>
      <c r="D375" s="54" t="s">
        <v>993</v>
      </c>
      <c r="E375" s="54" t="s">
        <v>994</v>
      </c>
      <c r="F375" s="47" t="s">
        <v>323</v>
      </c>
      <c r="G375" s="48" t="s">
        <v>1984</v>
      </c>
    </row>
    <row r="376" spans="1:7" ht="15.6" x14ac:dyDescent="0.3">
      <c r="A376" s="99">
        <v>375</v>
      </c>
      <c r="B376" s="58">
        <v>436</v>
      </c>
      <c r="C376" s="59" t="s">
        <v>550</v>
      </c>
      <c r="D376" s="54" t="s">
        <v>995</v>
      </c>
      <c r="E376" s="54" t="s">
        <v>996</v>
      </c>
      <c r="F376" s="47" t="s">
        <v>323</v>
      </c>
      <c r="G376" s="48" t="s">
        <v>1989</v>
      </c>
    </row>
    <row r="377" spans="1:7" ht="15.6" x14ac:dyDescent="0.3">
      <c r="A377" s="99">
        <v>376</v>
      </c>
      <c r="B377" s="58">
        <v>437</v>
      </c>
      <c r="C377" s="59" t="s">
        <v>534</v>
      </c>
      <c r="D377" s="54" t="s">
        <v>997</v>
      </c>
      <c r="E377" s="54" t="s">
        <v>998</v>
      </c>
      <c r="F377" s="47" t="s">
        <v>323</v>
      </c>
      <c r="G377" s="48" t="s">
        <v>1988</v>
      </c>
    </row>
    <row r="378" spans="1:7" ht="15.6" x14ac:dyDescent="0.3">
      <c r="A378" s="99">
        <v>377</v>
      </c>
      <c r="B378" s="58">
        <v>438</v>
      </c>
      <c r="C378" s="59" t="s">
        <v>547</v>
      </c>
      <c r="D378" s="54" t="s">
        <v>999</v>
      </c>
      <c r="E378" s="54" t="s">
        <v>1000</v>
      </c>
      <c r="F378" s="47" t="s">
        <v>323</v>
      </c>
      <c r="G378" s="48" t="s">
        <v>1983</v>
      </c>
    </row>
    <row r="379" spans="1:7" ht="15.6" x14ac:dyDescent="0.3">
      <c r="A379" s="99">
        <v>378</v>
      </c>
      <c r="B379" s="58">
        <v>440</v>
      </c>
      <c r="C379" s="59" t="s">
        <v>547</v>
      </c>
      <c r="D379" s="54" t="s">
        <v>1001</v>
      </c>
      <c r="E379" s="54" t="s">
        <v>1002</v>
      </c>
      <c r="F379" s="47" t="s">
        <v>323</v>
      </c>
      <c r="G379" s="48" t="s">
        <v>1983</v>
      </c>
    </row>
    <row r="380" spans="1:7" ht="15.6" x14ac:dyDescent="0.3">
      <c r="A380" s="99">
        <v>379</v>
      </c>
      <c r="B380" s="58">
        <v>445</v>
      </c>
      <c r="C380" s="59" t="s">
        <v>338</v>
      </c>
      <c r="D380" s="54" t="s">
        <v>1003</v>
      </c>
      <c r="E380" s="54" t="s">
        <v>1004</v>
      </c>
      <c r="F380" s="47" t="s">
        <v>323</v>
      </c>
      <c r="G380" s="48" t="s">
        <v>1978</v>
      </c>
    </row>
    <row r="381" spans="1:7" ht="15.6" x14ac:dyDescent="0.3">
      <c r="A381" s="99">
        <v>380</v>
      </c>
      <c r="B381" s="58">
        <v>446</v>
      </c>
      <c r="C381" s="59" t="s">
        <v>550</v>
      </c>
      <c r="D381" s="54" t="s">
        <v>1005</v>
      </c>
      <c r="E381" s="54" t="s">
        <v>1006</v>
      </c>
      <c r="F381" s="47" t="s">
        <v>323</v>
      </c>
      <c r="G381" s="48" t="s">
        <v>1970</v>
      </c>
    </row>
    <row r="382" spans="1:7" ht="15.6" x14ac:dyDescent="0.3">
      <c r="A382" s="99">
        <v>381</v>
      </c>
      <c r="B382" s="58">
        <v>449</v>
      </c>
      <c r="C382" s="59" t="s">
        <v>547</v>
      </c>
      <c r="D382" s="54" t="s">
        <v>146</v>
      </c>
      <c r="E382" s="54" t="s">
        <v>1007</v>
      </c>
      <c r="F382" s="47" t="s">
        <v>323</v>
      </c>
      <c r="G382" s="48" t="s">
        <v>1983</v>
      </c>
    </row>
    <row r="383" spans="1:7" ht="15.6" x14ac:dyDescent="0.3">
      <c r="A383" s="99">
        <v>382</v>
      </c>
      <c r="B383" s="58">
        <v>450</v>
      </c>
      <c r="C383" s="59" t="s">
        <v>550</v>
      </c>
      <c r="D383" s="54" t="s">
        <v>1008</v>
      </c>
      <c r="E383" s="54" t="s">
        <v>1009</v>
      </c>
      <c r="F383" s="47" t="s">
        <v>323</v>
      </c>
      <c r="G383" s="48" t="s">
        <v>1970</v>
      </c>
    </row>
    <row r="384" spans="1:7" ht="15.6" x14ac:dyDescent="0.3">
      <c r="A384" s="99">
        <v>383</v>
      </c>
      <c r="B384" s="58">
        <v>450</v>
      </c>
      <c r="C384" s="59" t="s">
        <v>550</v>
      </c>
      <c r="D384" s="54" t="s">
        <v>1010</v>
      </c>
      <c r="E384" s="54" t="s">
        <v>1011</v>
      </c>
      <c r="F384" s="47" t="s">
        <v>323</v>
      </c>
      <c r="G384" s="48" t="s">
        <v>1970</v>
      </c>
    </row>
    <row r="385" spans="1:8" ht="15.6" x14ac:dyDescent="0.3">
      <c r="A385" s="99">
        <v>384</v>
      </c>
      <c r="B385" s="58">
        <v>452</v>
      </c>
      <c r="C385" s="59" t="s">
        <v>550</v>
      </c>
      <c r="D385" s="54" t="s">
        <v>1012</v>
      </c>
      <c r="E385" s="54" t="s">
        <v>1013</v>
      </c>
      <c r="F385" s="47" t="s">
        <v>323</v>
      </c>
      <c r="G385" s="48" t="s">
        <v>1984</v>
      </c>
    </row>
    <row r="386" spans="1:8" ht="15.6" x14ac:dyDescent="0.3">
      <c r="A386" s="99">
        <v>385</v>
      </c>
      <c r="B386" s="58">
        <v>453</v>
      </c>
      <c r="C386" s="59" t="s">
        <v>351</v>
      </c>
      <c r="D386" s="54" t="s">
        <v>1014</v>
      </c>
      <c r="E386" s="54" t="s">
        <v>1015</v>
      </c>
      <c r="F386" s="47" t="s">
        <v>323</v>
      </c>
      <c r="G386" s="48" t="s">
        <v>1986</v>
      </c>
    </row>
    <row r="387" spans="1:8" ht="15.6" x14ac:dyDescent="0.3">
      <c r="A387" s="99">
        <v>386</v>
      </c>
      <c r="B387" s="58">
        <v>457</v>
      </c>
      <c r="C387" s="59" t="s">
        <v>390</v>
      </c>
      <c r="D387" s="54" t="s">
        <v>952</v>
      </c>
      <c r="E387" s="54" t="s">
        <v>1016</v>
      </c>
      <c r="F387" s="47" t="s">
        <v>323</v>
      </c>
      <c r="G387" s="48" t="s">
        <v>1977</v>
      </c>
    </row>
    <row r="388" spans="1:8" ht="15.6" x14ac:dyDescent="0.3">
      <c r="A388" s="99">
        <v>387</v>
      </c>
      <c r="B388" s="58">
        <v>464</v>
      </c>
      <c r="C388" s="59" t="s">
        <v>351</v>
      </c>
      <c r="D388" s="54" t="s">
        <v>1017</v>
      </c>
      <c r="E388" s="54" t="s">
        <v>1018</v>
      </c>
      <c r="F388" s="47" t="s">
        <v>323</v>
      </c>
      <c r="G388" s="48" t="s">
        <v>1969</v>
      </c>
    </row>
    <row r="389" spans="1:8" ht="15.6" x14ac:dyDescent="0.3">
      <c r="A389" s="99">
        <v>388</v>
      </c>
      <c r="B389" s="58">
        <v>466</v>
      </c>
      <c r="C389" s="59" t="s">
        <v>550</v>
      </c>
      <c r="D389" s="54" t="s">
        <v>1019</v>
      </c>
      <c r="E389" s="54" t="s">
        <v>1020</v>
      </c>
      <c r="F389" s="47" t="s">
        <v>323</v>
      </c>
      <c r="G389" s="48" t="s">
        <v>1970</v>
      </c>
    </row>
    <row r="390" spans="1:8" ht="15.6" x14ac:dyDescent="0.3">
      <c r="A390" s="99">
        <v>389</v>
      </c>
      <c r="B390" s="58">
        <v>468</v>
      </c>
      <c r="C390" s="59" t="s">
        <v>550</v>
      </c>
      <c r="D390" s="54" t="s">
        <v>1021</v>
      </c>
      <c r="E390" s="54" t="s">
        <v>1022</v>
      </c>
      <c r="F390" s="47" t="s">
        <v>323</v>
      </c>
      <c r="G390" s="48" t="s">
        <v>1984</v>
      </c>
    </row>
    <row r="391" spans="1:8" ht="15.6" x14ac:dyDescent="0.3">
      <c r="A391" s="99">
        <v>390</v>
      </c>
      <c r="B391" s="58">
        <v>469</v>
      </c>
      <c r="C391" s="59" t="s">
        <v>534</v>
      </c>
      <c r="D391" s="54" t="s">
        <v>108</v>
      </c>
      <c r="E391" s="54" t="s">
        <v>109</v>
      </c>
      <c r="F391" s="47" t="s">
        <v>323</v>
      </c>
      <c r="G391" s="48" t="s">
        <v>1989</v>
      </c>
    </row>
    <row r="392" spans="1:8" ht="15.6" x14ac:dyDescent="0.3">
      <c r="A392" s="99">
        <v>391</v>
      </c>
      <c r="B392" s="58">
        <v>470</v>
      </c>
      <c r="C392" s="59" t="s">
        <v>515</v>
      </c>
      <c r="D392" s="54" t="s">
        <v>1023</v>
      </c>
      <c r="E392" s="54" t="s">
        <v>1024</v>
      </c>
      <c r="F392" s="47" t="s">
        <v>323</v>
      </c>
      <c r="G392" s="48" t="s">
        <v>1987</v>
      </c>
    </row>
    <row r="393" spans="1:8" ht="15.6" x14ac:dyDescent="0.3">
      <c r="A393" s="99">
        <v>392</v>
      </c>
      <c r="B393" s="58">
        <v>471</v>
      </c>
      <c r="C393" s="59" t="s">
        <v>515</v>
      </c>
      <c r="D393" s="54" t="s">
        <v>1025</v>
      </c>
      <c r="E393" s="54" t="s">
        <v>1026</v>
      </c>
      <c r="F393" s="47" t="s">
        <v>323</v>
      </c>
      <c r="G393" s="48" t="s">
        <v>1966</v>
      </c>
    </row>
    <row r="394" spans="1:8" ht="15.6" x14ac:dyDescent="0.3">
      <c r="A394" s="99">
        <v>393</v>
      </c>
      <c r="B394" s="58">
        <v>472</v>
      </c>
      <c r="C394" s="59" t="s">
        <v>320</v>
      </c>
      <c r="D394" s="54" t="s">
        <v>1027</v>
      </c>
      <c r="E394" s="54" t="s">
        <v>1028</v>
      </c>
      <c r="F394" s="47" t="s">
        <v>323</v>
      </c>
      <c r="G394" s="48" t="s">
        <v>1958</v>
      </c>
    </row>
    <row r="395" spans="1:8" ht="15.6" x14ac:dyDescent="0.3">
      <c r="A395" s="99">
        <v>394</v>
      </c>
      <c r="B395" s="58">
        <v>472</v>
      </c>
      <c r="C395" s="59" t="s">
        <v>338</v>
      </c>
      <c r="D395" s="54" t="s">
        <v>1027</v>
      </c>
      <c r="E395" s="54" t="s">
        <v>1029</v>
      </c>
      <c r="F395" s="47" t="s">
        <v>323</v>
      </c>
      <c r="G395" s="48" t="s">
        <v>1967</v>
      </c>
    </row>
    <row r="396" spans="1:8" ht="15.6" x14ac:dyDescent="0.3">
      <c r="A396" s="99">
        <v>395</v>
      </c>
      <c r="B396" s="58">
        <v>473</v>
      </c>
      <c r="C396" s="59" t="s">
        <v>550</v>
      </c>
      <c r="D396" s="54" t="s">
        <v>1030</v>
      </c>
      <c r="E396" s="54" t="s">
        <v>1031</v>
      </c>
      <c r="F396" s="47" t="s">
        <v>323</v>
      </c>
      <c r="G396" s="48" t="s">
        <v>1970</v>
      </c>
    </row>
    <row r="397" spans="1:8" ht="15.6" x14ac:dyDescent="0.3">
      <c r="A397" s="99">
        <v>396</v>
      </c>
      <c r="B397" s="58">
        <v>475</v>
      </c>
      <c r="C397" s="59" t="s">
        <v>515</v>
      </c>
      <c r="D397" s="54" t="s">
        <v>1032</v>
      </c>
      <c r="E397" s="54" t="s">
        <v>1033</v>
      </c>
      <c r="F397" s="47" t="s">
        <v>323</v>
      </c>
      <c r="G397" s="48" t="s">
        <v>1987</v>
      </c>
    </row>
    <row r="398" spans="1:8" ht="15.6" x14ac:dyDescent="0.3">
      <c r="A398" s="99">
        <v>397</v>
      </c>
      <c r="B398" s="58">
        <v>477</v>
      </c>
      <c r="C398" s="59" t="s">
        <v>515</v>
      </c>
      <c r="D398" s="54" t="s">
        <v>1034</v>
      </c>
      <c r="E398" s="54" t="s">
        <v>1035</v>
      </c>
      <c r="F398" s="47" t="s">
        <v>323</v>
      </c>
      <c r="G398" s="48" t="s">
        <v>1986</v>
      </c>
    </row>
    <row r="399" spans="1:8" ht="15.6" x14ac:dyDescent="0.3">
      <c r="A399" s="99">
        <v>398</v>
      </c>
      <c r="B399" s="58">
        <v>478</v>
      </c>
      <c r="C399" s="59" t="s">
        <v>515</v>
      </c>
      <c r="D399" s="54" t="s">
        <v>1036</v>
      </c>
      <c r="E399" s="54" t="s">
        <v>1037</v>
      </c>
      <c r="F399" s="47" t="s">
        <v>323</v>
      </c>
      <c r="G399" s="48" t="s">
        <v>1965</v>
      </c>
    </row>
    <row r="400" spans="1:8" ht="15.6" x14ac:dyDescent="0.3">
      <c r="A400" s="99">
        <v>399</v>
      </c>
      <c r="B400" s="58">
        <v>480</v>
      </c>
      <c r="C400" s="59" t="s">
        <v>899</v>
      </c>
      <c r="D400" s="54" t="s">
        <v>1038</v>
      </c>
      <c r="E400" s="54" t="s">
        <v>1039</v>
      </c>
      <c r="F400" s="47" t="s">
        <v>323</v>
      </c>
      <c r="G400" s="48" t="s">
        <v>1988</v>
      </c>
      <c r="H400" s="48" t="s">
        <v>1989</v>
      </c>
    </row>
    <row r="401" spans="1:8" ht="15.6" x14ac:dyDescent="0.3">
      <c r="A401" s="99">
        <v>400</v>
      </c>
      <c r="B401" s="58">
        <v>484</v>
      </c>
      <c r="C401" s="59" t="s">
        <v>351</v>
      </c>
      <c r="D401" s="54" t="s">
        <v>1040</v>
      </c>
      <c r="E401" s="54" t="s">
        <v>1041</v>
      </c>
      <c r="F401" s="47" t="s">
        <v>323</v>
      </c>
      <c r="G401" s="48" t="s">
        <v>1988</v>
      </c>
    </row>
    <row r="402" spans="1:8" ht="15.6" x14ac:dyDescent="0.3">
      <c r="A402" s="99">
        <v>401</v>
      </c>
      <c r="B402" s="58">
        <v>487</v>
      </c>
      <c r="C402" s="59" t="s">
        <v>515</v>
      </c>
      <c r="D402" s="54" t="s">
        <v>1042</v>
      </c>
      <c r="E402" s="54" t="s">
        <v>1043</v>
      </c>
      <c r="F402" s="47" t="s">
        <v>323</v>
      </c>
      <c r="G402" s="48" t="s">
        <v>1988</v>
      </c>
      <c r="H402" s="48" t="s">
        <v>1989</v>
      </c>
    </row>
    <row r="403" spans="1:8" ht="15.6" x14ac:dyDescent="0.3">
      <c r="A403" s="99">
        <v>402</v>
      </c>
      <c r="B403" s="58">
        <v>488</v>
      </c>
      <c r="C403" s="59" t="s">
        <v>534</v>
      </c>
      <c r="D403" s="54" t="s">
        <v>1044</v>
      </c>
      <c r="E403" s="54" t="s">
        <v>1045</v>
      </c>
      <c r="F403" s="47" t="s">
        <v>323</v>
      </c>
      <c r="G403" s="48" t="s">
        <v>1966</v>
      </c>
    </row>
    <row r="404" spans="1:8" ht="15.6" x14ac:dyDescent="0.3">
      <c r="A404" s="99">
        <v>403</v>
      </c>
      <c r="B404" s="58">
        <v>491</v>
      </c>
      <c r="C404" s="59" t="s">
        <v>515</v>
      </c>
      <c r="D404" s="54" t="s">
        <v>1046</v>
      </c>
      <c r="E404" s="54" t="s">
        <v>1047</v>
      </c>
      <c r="F404" s="47" t="s">
        <v>323</v>
      </c>
      <c r="G404" s="48" t="s">
        <v>1987</v>
      </c>
    </row>
    <row r="405" spans="1:8" ht="15.6" x14ac:dyDescent="0.3">
      <c r="A405" s="99">
        <v>404</v>
      </c>
      <c r="B405" s="58">
        <v>494</v>
      </c>
      <c r="C405" s="59" t="s">
        <v>501</v>
      </c>
      <c r="D405" s="54" t="s">
        <v>1048</v>
      </c>
      <c r="E405" s="54" t="s">
        <v>1049</v>
      </c>
      <c r="F405" s="47" t="s">
        <v>323</v>
      </c>
      <c r="G405" s="48" t="s">
        <v>1975</v>
      </c>
    </row>
    <row r="406" spans="1:8" ht="15.6" x14ac:dyDescent="0.3">
      <c r="A406" s="99">
        <v>405</v>
      </c>
      <c r="B406" s="58">
        <v>495</v>
      </c>
      <c r="C406" s="59" t="s">
        <v>351</v>
      </c>
      <c r="D406" s="54" t="s">
        <v>1050</v>
      </c>
      <c r="E406" s="54" t="s">
        <v>1051</v>
      </c>
      <c r="F406" s="47" t="s">
        <v>323</v>
      </c>
      <c r="G406" s="48" t="s">
        <v>1987</v>
      </c>
    </row>
    <row r="407" spans="1:8" ht="15.6" x14ac:dyDescent="0.3">
      <c r="A407" s="99">
        <v>406</v>
      </c>
      <c r="B407" s="58">
        <v>496</v>
      </c>
      <c r="C407" s="59" t="s">
        <v>515</v>
      </c>
      <c r="D407" s="54" t="s">
        <v>1052</v>
      </c>
      <c r="E407" s="54" t="s">
        <v>1053</v>
      </c>
      <c r="F407" s="47" t="s">
        <v>323</v>
      </c>
      <c r="G407" s="48" t="s">
        <v>1988</v>
      </c>
    </row>
    <row r="408" spans="1:8" ht="15.6" x14ac:dyDescent="0.3">
      <c r="A408" s="99">
        <v>407</v>
      </c>
      <c r="B408" s="58">
        <v>500</v>
      </c>
      <c r="C408" s="59" t="s">
        <v>351</v>
      </c>
      <c r="D408" s="54" t="s">
        <v>205</v>
      </c>
      <c r="E408" s="54" t="s">
        <v>1054</v>
      </c>
      <c r="F408" s="47" t="s">
        <v>323</v>
      </c>
      <c r="G408" s="48" t="s">
        <v>1969</v>
      </c>
    </row>
    <row r="409" spans="1:8" ht="15.6" x14ac:dyDescent="0.3">
      <c r="A409" s="99">
        <v>408</v>
      </c>
      <c r="B409" s="58">
        <v>501</v>
      </c>
      <c r="C409" s="59" t="s">
        <v>899</v>
      </c>
      <c r="D409" s="54" t="s">
        <v>1055</v>
      </c>
      <c r="E409" s="54" t="s">
        <v>1056</v>
      </c>
      <c r="F409" s="47" t="s">
        <v>323</v>
      </c>
      <c r="G409" s="48" t="s">
        <v>1985</v>
      </c>
    </row>
    <row r="410" spans="1:8" ht="15.6" x14ac:dyDescent="0.3">
      <c r="A410" s="99">
        <v>409</v>
      </c>
      <c r="B410" s="58">
        <v>507</v>
      </c>
      <c r="C410" s="59" t="s">
        <v>534</v>
      </c>
      <c r="D410" s="54" t="s">
        <v>1057</v>
      </c>
      <c r="E410" s="54" t="s">
        <v>1058</v>
      </c>
      <c r="F410" s="47" t="s">
        <v>323</v>
      </c>
      <c r="G410" s="48" t="s">
        <v>1966</v>
      </c>
    </row>
    <row r="411" spans="1:8" ht="15.6" x14ac:dyDescent="0.3">
      <c r="A411" s="99">
        <v>410</v>
      </c>
      <c r="B411" s="58">
        <v>509</v>
      </c>
      <c r="C411" s="59" t="s">
        <v>534</v>
      </c>
      <c r="D411" s="54" t="s">
        <v>1059</v>
      </c>
      <c r="E411" s="54" t="s">
        <v>1060</v>
      </c>
      <c r="F411" s="47" t="s">
        <v>323</v>
      </c>
      <c r="G411" s="48" t="s">
        <v>1984</v>
      </c>
    </row>
    <row r="412" spans="1:8" ht="15.6" x14ac:dyDescent="0.3">
      <c r="A412" s="99">
        <v>411</v>
      </c>
      <c r="B412" s="58">
        <v>512</v>
      </c>
      <c r="C412" s="59" t="s">
        <v>351</v>
      </c>
      <c r="D412" s="54" t="s">
        <v>1061</v>
      </c>
      <c r="E412" s="54" t="s">
        <v>1062</v>
      </c>
      <c r="F412" s="47" t="s">
        <v>323</v>
      </c>
      <c r="G412" s="48" t="s">
        <v>1969</v>
      </c>
    </row>
    <row r="413" spans="1:8" ht="15.6" x14ac:dyDescent="0.3">
      <c r="A413" s="99">
        <v>412</v>
      </c>
      <c r="B413" s="58">
        <v>513</v>
      </c>
      <c r="C413" s="59" t="s">
        <v>515</v>
      </c>
      <c r="D413" s="54" t="s">
        <v>1063</v>
      </c>
      <c r="E413" s="54" t="s">
        <v>1064</v>
      </c>
      <c r="F413" s="47" t="s">
        <v>323</v>
      </c>
      <c r="G413" s="48" t="s">
        <v>1986</v>
      </c>
    </row>
    <row r="414" spans="1:8" ht="15.6" x14ac:dyDescent="0.3">
      <c r="A414" s="99">
        <v>413</v>
      </c>
      <c r="B414" s="58">
        <v>514</v>
      </c>
      <c r="C414" s="59" t="s">
        <v>351</v>
      </c>
      <c r="D414" s="54" t="s">
        <v>1065</v>
      </c>
      <c r="E414" s="54" t="s">
        <v>1066</v>
      </c>
      <c r="F414" s="47" t="s">
        <v>323</v>
      </c>
      <c r="G414" s="48" t="s">
        <v>1989</v>
      </c>
    </row>
    <row r="415" spans="1:8" ht="15.6" x14ac:dyDescent="0.3">
      <c r="A415" s="99">
        <v>414</v>
      </c>
      <c r="B415" s="58">
        <v>516</v>
      </c>
      <c r="C415" s="59" t="s">
        <v>515</v>
      </c>
      <c r="D415" s="54" t="s">
        <v>1067</v>
      </c>
      <c r="E415" s="54" t="s">
        <v>1068</v>
      </c>
      <c r="F415" s="47" t="s">
        <v>323</v>
      </c>
      <c r="G415" s="48" t="s">
        <v>1966</v>
      </c>
    </row>
    <row r="416" spans="1:8" ht="15.6" x14ac:dyDescent="0.3">
      <c r="A416" s="99">
        <v>415</v>
      </c>
      <c r="B416" s="58">
        <v>518</v>
      </c>
      <c r="C416" s="59" t="s">
        <v>515</v>
      </c>
      <c r="D416" s="54" t="s">
        <v>1069</v>
      </c>
      <c r="E416" s="54" t="s">
        <v>1070</v>
      </c>
      <c r="F416" s="47" t="s">
        <v>323</v>
      </c>
      <c r="G416" s="48" t="s">
        <v>1966</v>
      </c>
    </row>
    <row r="417" spans="1:8" ht="15.6" x14ac:dyDescent="0.3">
      <c r="A417" s="99">
        <v>416</v>
      </c>
      <c r="B417" s="58">
        <v>519</v>
      </c>
      <c r="C417" s="59" t="s">
        <v>515</v>
      </c>
      <c r="D417" s="54" t="s">
        <v>1071</v>
      </c>
      <c r="E417" s="54" t="s">
        <v>1072</v>
      </c>
      <c r="F417" s="47" t="s">
        <v>323</v>
      </c>
      <c r="G417" s="48" t="s">
        <v>1989</v>
      </c>
    </row>
    <row r="418" spans="1:8" ht="15.6" x14ac:dyDescent="0.3">
      <c r="A418" s="99">
        <v>417</v>
      </c>
      <c r="B418" s="58">
        <v>521</v>
      </c>
      <c r="C418" s="59" t="s">
        <v>351</v>
      </c>
      <c r="D418" s="54" t="s">
        <v>301</v>
      </c>
      <c r="E418" s="54" t="s">
        <v>1073</v>
      </c>
      <c r="F418" s="47" t="s">
        <v>323</v>
      </c>
      <c r="G418" s="48" t="s">
        <v>1988</v>
      </c>
    </row>
    <row r="419" spans="1:8" ht="15.6" x14ac:dyDescent="0.3">
      <c r="A419" s="99">
        <v>418</v>
      </c>
      <c r="B419" s="58">
        <v>523</v>
      </c>
      <c r="C419" s="59" t="s">
        <v>534</v>
      </c>
      <c r="D419" s="54" t="s">
        <v>1074</v>
      </c>
      <c r="E419" s="54" t="s">
        <v>1075</v>
      </c>
      <c r="F419" s="47" t="s">
        <v>323</v>
      </c>
      <c r="G419" s="48" t="s">
        <v>1988</v>
      </c>
    </row>
    <row r="420" spans="1:8" ht="15.6" x14ac:dyDescent="0.3">
      <c r="A420" s="99">
        <v>419</v>
      </c>
      <c r="B420" s="58">
        <v>525</v>
      </c>
      <c r="C420" s="59" t="s">
        <v>534</v>
      </c>
      <c r="D420" s="54" t="s">
        <v>1076</v>
      </c>
      <c r="E420" s="54" t="s">
        <v>1077</v>
      </c>
      <c r="F420" s="47" t="s">
        <v>323</v>
      </c>
      <c r="G420" s="48" t="s">
        <v>1987</v>
      </c>
    </row>
    <row r="421" spans="1:8" ht="15.6" x14ac:dyDescent="0.3">
      <c r="A421" s="99">
        <v>420</v>
      </c>
      <c r="B421" s="58">
        <v>528</v>
      </c>
      <c r="C421" s="59" t="s">
        <v>351</v>
      </c>
      <c r="D421" s="54" t="s">
        <v>1078</v>
      </c>
      <c r="E421" s="54" t="s">
        <v>1079</v>
      </c>
      <c r="F421" s="47" t="s">
        <v>323</v>
      </c>
      <c r="G421" s="48" t="s">
        <v>1988</v>
      </c>
    </row>
    <row r="422" spans="1:8" ht="15.6" x14ac:dyDescent="0.3">
      <c r="A422" s="99">
        <v>421</v>
      </c>
      <c r="B422" s="58">
        <v>533</v>
      </c>
      <c r="C422" s="59" t="s">
        <v>534</v>
      </c>
      <c r="D422" s="54" t="s">
        <v>1080</v>
      </c>
      <c r="E422" s="54" t="s">
        <v>1081</v>
      </c>
      <c r="F422" s="47" t="s">
        <v>323</v>
      </c>
      <c r="G422" s="48" t="s">
        <v>1966</v>
      </c>
    </row>
    <row r="423" spans="1:8" ht="15.6" x14ac:dyDescent="0.3">
      <c r="A423" s="99">
        <v>422</v>
      </c>
      <c r="B423" s="58">
        <v>534</v>
      </c>
      <c r="C423" s="59" t="s">
        <v>550</v>
      </c>
      <c r="D423" s="54" t="s">
        <v>235</v>
      </c>
      <c r="E423" s="54" t="s">
        <v>236</v>
      </c>
      <c r="F423" s="47" t="s">
        <v>323</v>
      </c>
      <c r="G423" s="48" t="s">
        <v>1984</v>
      </c>
    </row>
    <row r="424" spans="1:8" ht="15.6" x14ac:dyDescent="0.3">
      <c r="A424" s="99">
        <v>423</v>
      </c>
      <c r="B424" s="58">
        <v>540</v>
      </c>
      <c r="C424" s="106" t="s">
        <v>515</v>
      </c>
      <c r="D424" s="48" t="s">
        <v>1082</v>
      </c>
      <c r="E424" s="48" t="s">
        <v>1083</v>
      </c>
      <c r="F424" s="47" t="s">
        <v>323</v>
      </c>
      <c r="G424" s="48" t="s">
        <v>1986</v>
      </c>
    </row>
    <row r="425" spans="1:8" ht="15.6" x14ac:dyDescent="0.3">
      <c r="A425" s="99">
        <v>424</v>
      </c>
      <c r="B425" s="58">
        <v>543</v>
      </c>
      <c r="C425" s="59" t="s">
        <v>534</v>
      </c>
      <c r="D425" s="54" t="s">
        <v>1084</v>
      </c>
      <c r="E425" s="54" t="s">
        <v>1085</v>
      </c>
      <c r="F425" s="47" t="s">
        <v>323</v>
      </c>
      <c r="G425" s="48" t="s">
        <v>1986</v>
      </c>
    </row>
    <row r="426" spans="1:8" ht="15.6" x14ac:dyDescent="0.3">
      <c r="A426" s="99">
        <v>425</v>
      </c>
      <c r="B426" s="58">
        <v>545</v>
      </c>
      <c r="C426" s="59" t="s">
        <v>534</v>
      </c>
      <c r="D426" s="54" t="s">
        <v>1086</v>
      </c>
      <c r="E426" s="54" t="s">
        <v>1087</v>
      </c>
      <c r="F426" s="47" t="s">
        <v>323</v>
      </c>
      <c r="G426" s="48" t="s">
        <v>1988</v>
      </c>
    </row>
    <row r="427" spans="1:8" ht="15.6" x14ac:dyDescent="0.3">
      <c r="A427" s="99">
        <v>426</v>
      </c>
      <c r="B427" s="58">
        <v>548</v>
      </c>
      <c r="C427" s="59" t="s">
        <v>390</v>
      </c>
      <c r="D427" s="54" t="s">
        <v>1088</v>
      </c>
      <c r="E427" s="54" t="s">
        <v>1089</v>
      </c>
      <c r="F427" s="47" t="s">
        <v>323</v>
      </c>
      <c r="G427" s="48" t="s">
        <v>1977</v>
      </c>
    </row>
    <row r="428" spans="1:8" ht="15.6" x14ac:dyDescent="0.3">
      <c r="A428" s="99">
        <v>427</v>
      </c>
      <c r="B428" s="58">
        <v>551</v>
      </c>
      <c r="C428" s="59" t="s">
        <v>899</v>
      </c>
      <c r="D428" s="54" t="s">
        <v>1090</v>
      </c>
      <c r="E428" s="54" t="s">
        <v>1091</v>
      </c>
      <c r="F428" s="47" t="s">
        <v>323</v>
      </c>
      <c r="G428" s="48" t="s">
        <v>1984</v>
      </c>
      <c r="H428" s="48" t="s">
        <v>1985</v>
      </c>
    </row>
    <row r="429" spans="1:8" ht="15.6" x14ac:dyDescent="0.3">
      <c r="A429" s="99">
        <v>428</v>
      </c>
      <c r="B429" s="58">
        <v>557</v>
      </c>
      <c r="C429" s="59" t="s">
        <v>515</v>
      </c>
      <c r="D429" s="54" t="s">
        <v>1092</v>
      </c>
      <c r="E429" s="54" t="s">
        <v>1093</v>
      </c>
      <c r="F429" s="47" t="s">
        <v>323</v>
      </c>
      <c r="G429" s="48" t="s">
        <v>1988</v>
      </c>
    </row>
    <row r="430" spans="1:8" ht="15.6" x14ac:dyDescent="0.3">
      <c r="A430" s="99">
        <v>429</v>
      </c>
      <c r="B430" s="58">
        <v>559</v>
      </c>
      <c r="C430" s="59" t="s">
        <v>351</v>
      </c>
      <c r="D430" s="54" t="s">
        <v>1094</v>
      </c>
      <c r="E430" s="54" t="s">
        <v>1095</v>
      </c>
      <c r="F430" s="47" t="s">
        <v>323</v>
      </c>
      <c r="G430" s="48" t="s">
        <v>1969</v>
      </c>
    </row>
    <row r="431" spans="1:8" ht="15.6" x14ac:dyDescent="0.3">
      <c r="A431" s="99">
        <v>430</v>
      </c>
      <c r="B431" s="58">
        <v>562</v>
      </c>
      <c r="C431" s="59" t="s">
        <v>550</v>
      </c>
      <c r="D431" s="54" t="s">
        <v>1096</v>
      </c>
      <c r="E431" s="54" t="s">
        <v>1097</v>
      </c>
      <c r="F431" s="47" t="s">
        <v>323</v>
      </c>
      <c r="G431" s="48" t="s">
        <v>1985</v>
      </c>
    </row>
    <row r="432" spans="1:8" ht="15.6" x14ac:dyDescent="0.3">
      <c r="A432" s="99">
        <v>431</v>
      </c>
      <c r="B432" s="58">
        <v>570</v>
      </c>
      <c r="C432" s="59" t="s">
        <v>351</v>
      </c>
      <c r="D432" s="54" t="s">
        <v>1098</v>
      </c>
      <c r="E432" s="54" t="s">
        <v>1099</v>
      </c>
      <c r="F432" s="47" t="s">
        <v>323</v>
      </c>
      <c r="G432" s="48" t="s">
        <v>1969</v>
      </c>
    </row>
    <row r="433" spans="1:8" ht="15.6" x14ac:dyDescent="0.3">
      <c r="A433" s="99">
        <v>432</v>
      </c>
      <c r="B433" s="58">
        <v>571</v>
      </c>
      <c r="C433" s="59" t="s">
        <v>809</v>
      </c>
      <c r="D433" s="54" t="s">
        <v>1100</v>
      </c>
      <c r="E433" s="54" t="s">
        <v>1101</v>
      </c>
      <c r="F433" s="47" t="s">
        <v>323</v>
      </c>
      <c r="G433" s="48" t="s">
        <v>1982</v>
      </c>
    </row>
    <row r="434" spans="1:8" ht="15.6" x14ac:dyDescent="0.3">
      <c r="A434" s="99">
        <v>433</v>
      </c>
      <c r="B434" s="58">
        <v>574</v>
      </c>
      <c r="C434" s="59" t="s">
        <v>351</v>
      </c>
      <c r="D434" s="54" t="s">
        <v>1102</v>
      </c>
      <c r="E434" s="54" t="s">
        <v>1103</v>
      </c>
      <c r="F434" s="47" t="s">
        <v>323</v>
      </c>
      <c r="G434" s="48" t="s">
        <v>1969</v>
      </c>
    </row>
    <row r="435" spans="1:8" ht="15.6" x14ac:dyDescent="0.3">
      <c r="A435" s="99">
        <v>434</v>
      </c>
      <c r="B435" s="58">
        <v>575</v>
      </c>
      <c r="C435" s="59" t="s">
        <v>351</v>
      </c>
      <c r="D435" s="54" t="s">
        <v>1104</v>
      </c>
      <c r="E435" s="54" t="s">
        <v>1105</v>
      </c>
      <c r="F435" s="47" t="s">
        <v>323</v>
      </c>
      <c r="G435" s="48" t="s">
        <v>1969</v>
      </c>
    </row>
    <row r="436" spans="1:8" ht="15.6" x14ac:dyDescent="0.3">
      <c r="A436" s="99">
        <v>435</v>
      </c>
      <c r="B436" s="58">
        <v>578</v>
      </c>
      <c r="C436" s="59" t="s">
        <v>534</v>
      </c>
      <c r="D436" s="54" t="s">
        <v>1106</v>
      </c>
      <c r="E436" s="54" t="s">
        <v>1107</v>
      </c>
      <c r="F436" s="47" t="s">
        <v>323</v>
      </c>
      <c r="G436" s="48" t="s">
        <v>1966</v>
      </c>
    </row>
    <row r="437" spans="1:8" ht="15.6" x14ac:dyDescent="0.3">
      <c r="A437" s="99">
        <v>436</v>
      </c>
      <c r="B437" s="58">
        <v>580</v>
      </c>
      <c r="C437" s="59" t="s">
        <v>338</v>
      </c>
      <c r="D437" s="103" t="s">
        <v>1108</v>
      </c>
      <c r="E437" s="105" t="s">
        <v>1109</v>
      </c>
      <c r="F437" s="47" t="s">
        <v>323</v>
      </c>
      <c r="G437" s="48" t="s">
        <v>1978</v>
      </c>
    </row>
    <row r="438" spans="1:8" ht="15.6" x14ac:dyDescent="0.3">
      <c r="A438" s="99">
        <v>437</v>
      </c>
      <c r="B438" s="58">
        <v>583</v>
      </c>
      <c r="C438" s="59" t="s">
        <v>550</v>
      </c>
      <c r="D438" s="54" t="s">
        <v>1110</v>
      </c>
      <c r="E438" s="54" t="s">
        <v>1111</v>
      </c>
      <c r="F438" s="47" t="s">
        <v>323</v>
      </c>
      <c r="G438" s="48" t="s">
        <v>1984</v>
      </c>
      <c r="H438" s="48" t="s">
        <v>1985</v>
      </c>
    </row>
    <row r="439" spans="1:8" ht="15.6" x14ac:dyDescent="0.3">
      <c r="A439" s="99">
        <v>438</v>
      </c>
      <c r="B439" s="58">
        <v>584</v>
      </c>
      <c r="C439" s="59" t="s">
        <v>550</v>
      </c>
      <c r="D439" s="54" t="s">
        <v>1112</v>
      </c>
      <c r="E439" s="54" t="s">
        <v>1113</v>
      </c>
      <c r="F439" s="47" t="s">
        <v>323</v>
      </c>
      <c r="G439" s="48" t="s">
        <v>1970</v>
      </c>
    </row>
    <row r="440" spans="1:8" ht="15.6" x14ac:dyDescent="0.3">
      <c r="A440" s="99">
        <v>439</v>
      </c>
      <c r="B440" s="58">
        <v>586</v>
      </c>
      <c r="C440" s="59" t="s">
        <v>534</v>
      </c>
      <c r="D440" s="54" t="s">
        <v>1114</v>
      </c>
      <c r="E440" s="54" t="s">
        <v>1115</v>
      </c>
      <c r="F440" s="47" t="s">
        <v>323</v>
      </c>
      <c r="G440" s="48" t="s">
        <v>1985</v>
      </c>
    </row>
    <row r="441" spans="1:8" ht="15.6" x14ac:dyDescent="0.3">
      <c r="A441" s="99">
        <v>440</v>
      </c>
      <c r="B441" s="58">
        <v>588</v>
      </c>
      <c r="C441" s="59" t="s">
        <v>351</v>
      </c>
      <c r="D441" s="54" t="s">
        <v>1116</v>
      </c>
      <c r="E441" s="54" t="s">
        <v>1117</v>
      </c>
      <c r="F441" s="47" t="s">
        <v>323</v>
      </c>
      <c r="G441" s="48" t="s">
        <v>1969</v>
      </c>
    </row>
    <row r="442" spans="1:8" ht="15.6" x14ac:dyDescent="0.3">
      <c r="A442" s="99">
        <v>441</v>
      </c>
      <c r="B442" s="58">
        <v>591</v>
      </c>
      <c r="C442" s="59" t="s">
        <v>515</v>
      </c>
      <c r="D442" s="54" t="s">
        <v>1118</v>
      </c>
      <c r="E442" s="54" t="s">
        <v>1119</v>
      </c>
      <c r="F442" s="47" t="s">
        <v>323</v>
      </c>
      <c r="G442" s="48" t="s">
        <v>1987</v>
      </c>
    </row>
    <row r="443" spans="1:8" ht="15.6" x14ac:dyDescent="0.3">
      <c r="A443" s="99">
        <v>442</v>
      </c>
      <c r="B443" s="58">
        <v>592</v>
      </c>
      <c r="C443" s="59" t="s">
        <v>899</v>
      </c>
      <c r="D443" s="54" t="s">
        <v>1120</v>
      </c>
      <c r="E443" s="54" t="s">
        <v>1121</v>
      </c>
      <c r="F443" s="47" t="s">
        <v>323</v>
      </c>
      <c r="G443" s="48" t="s">
        <v>1985</v>
      </c>
    </row>
    <row r="444" spans="1:8" ht="15.6" x14ac:dyDescent="0.3">
      <c r="A444" s="99">
        <v>443</v>
      </c>
      <c r="B444" s="58">
        <v>593</v>
      </c>
      <c r="C444" s="59" t="s">
        <v>351</v>
      </c>
      <c r="D444" s="54" t="s">
        <v>1122</v>
      </c>
      <c r="E444" s="54" t="s">
        <v>1123</v>
      </c>
      <c r="F444" s="47" t="s">
        <v>323</v>
      </c>
      <c r="G444" s="48" t="s">
        <v>1985</v>
      </c>
    </row>
    <row r="445" spans="1:8" ht="15.6" x14ac:dyDescent="0.3">
      <c r="A445" s="99">
        <v>444</v>
      </c>
      <c r="B445" s="58">
        <v>603</v>
      </c>
      <c r="C445" s="59" t="s">
        <v>547</v>
      </c>
      <c r="D445" s="54" t="s">
        <v>1124</v>
      </c>
      <c r="E445" s="54" t="s">
        <v>1125</v>
      </c>
      <c r="F445" s="47" t="s">
        <v>323</v>
      </c>
      <c r="G445" s="48" t="s">
        <v>1983</v>
      </c>
    </row>
    <row r="446" spans="1:8" ht="15.6" x14ac:dyDescent="0.3">
      <c r="A446" s="99">
        <v>445</v>
      </c>
      <c r="B446" s="58">
        <v>605</v>
      </c>
      <c r="C446" s="59" t="s">
        <v>515</v>
      </c>
      <c r="D446" s="54" t="s">
        <v>1126</v>
      </c>
      <c r="E446" s="54" t="s">
        <v>1127</v>
      </c>
      <c r="F446" s="47" t="s">
        <v>323</v>
      </c>
      <c r="G446" s="48" t="s">
        <v>1985</v>
      </c>
    </row>
    <row r="447" spans="1:8" ht="15.6" x14ac:dyDescent="0.3">
      <c r="A447" s="99">
        <v>446</v>
      </c>
      <c r="B447" s="58">
        <v>609</v>
      </c>
      <c r="C447" s="59" t="s">
        <v>534</v>
      </c>
      <c r="D447" s="54" t="s">
        <v>13</v>
      </c>
      <c r="E447" s="54" t="s">
        <v>14</v>
      </c>
      <c r="F447" s="47" t="s">
        <v>323</v>
      </c>
      <c r="G447" s="48" t="s">
        <v>1987</v>
      </c>
    </row>
    <row r="448" spans="1:8" ht="15.6" x14ac:dyDescent="0.3">
      <c r="A448" s="99">
        <v>447</v>
      </c>
      <c r="B448" s="58">
        <v>610</v>
      </c>
      <c r="C448" s="59" t="s">
        <v>351</v>
      </c>
      <c r="D448" s="54" t="s">
        <v>1128</v>
      </c>
      <c r="E448" s="54" t="s">
        <v>1129</v>
      </c>
      <c r="F448" s="47" t="s">
        <v>323</v>
      </c>
      <c r="G448" s="48" t="s">
        <v>1985</v>
      </c>
    </row>
    <row r="449" spans="1:8" ht="15.6" x14ac:dyDescent="0.3">
      <c r="A449" s="99">
        <v>448</v>
      </c>
      <c r="B449" s="58">
        <v>613</v>
      </c>
      <c r="C449" s="59" t="s">
        <v>534</v>
      </c>
      <c r="D449" s="54" t="s">
        <v>1130</v>
      </c>
      <c r="E449" s="54" t="s">
        <v>1131</v>
      </c>
      <c r="F449" s="47" t="s">
        <v>323</v>
      </c>
      <c r="G449" s="48" t="s">
        <v>1987</v>
      </c>
    </row>
    <row r="450" spans="1:8" ht="15.6" x14ac:dyDescent="0.3">
      <c r="A450" s="99">
        <v>449</v>
      </c>
      <c r="B450" s="58">
        <v>616</v>
      </c>
      <c r="C450" s="59" t="s">
        <v>550</v>
      </c>
      <c r="D450" s="54" t="s">
        <v>48</v>
      </c>
      <c r="E450" s="54" t="s">
        <v>49</v>
      </c>
      <c r="F450" s="47" t="s">
        <v>323</v>
      </c>
      <c r="G450" s="48" t="s">
        <v>1970</v>
      </c>
    </row>
    <row r="451" spans="1:8" ht="15.6" x14ac:dyDescent="0.3">
      <c r="A451" s="99">
        <v>450</v>
      </c>
      <c r="B451" s="58">
        <v>617</v>
      </c>
      <c r="C451" s="59" t="s">
        <v>390</v>
      </c>
      <c r="D451" s="54" t="s">
        <v>1132</v>
      </c>
      <c r="E451" s="54" t="s">
        <v>1133</v>
      </c>
      <c r="F451" s="47" t="s">
        <v>323</v>
      </c>
      <c r="G451" s="48" t="s">
        <v>1977</v>
      </c>
    </row>
    <row r="452" spans="1:8" ht="15.6" x14ac:dyDescent="0.3">
      <c r="A452" s="99">
        <v>451</v>
      </c>
      <c r="B452" s="58">
        <v>622</v>
      </c>
      <c r="C452" s="59" t="s">
        <v>534</v>
      </c>
      <c r="D452" s="54" t="s">
        <v>249</v>
      </c>
      <c r="E452" s="54" t="s">
        <v>1134</v>
      </c>
      <c r="F452" s="47" t="s">
        <v>323</v>
      </c>
      <c r="G452" s="48" t="s">
        <v>1984</v>
      </c>
    </row>
    <row r="453" spans="1:8" ht="15.6" x14ac:dyDescent="0.3">
      <c r="A453" s="99">
        <v>452</v>
      </c>
      <c r="B453" s="58">
        <v>624</v>
      </c>
      <c r="C453" s="59" t="s">
        <v>515</v>
      </c>
      <c r="D453" s="54" t="s">
        <v>1135</v>
      </c>
      <c r="E453" s="54" t="s">
        <v>1136</v>
      </c>
      <c r="F453" s="47" t="s">
        <v>323</v>
      </c>
      <c r="G453" s="48" t="s">
        <v>1961</v>
      </c>
    </row>
    <row r="454" spans="1:8" ht="15.6" x14ac:dyDescent="0.3">
      <c r="A454" s="99">
        <v>453</v>
      </c>
      <c r="B454" s="58">
        <v>625</v>
      </c>
      <c r="C454" s="59" t="s">
        <v>515</v>
      </c>
      <c r="D454" s="54" t="s">
        <v>1137</v>
      </c>
      <c r="E454" s="54" t="s">
        <v>1137</v>
      </c>
      <c r="F454" s="47" t="s">
        <v>323</v>
      </c>
      <c r="G454" s="48" t="s">
        <v>1966</v>
      </c>
    </row>
    <row r="455" spans="1:8" ht="15.6" x14ac:dyDescent="0.3">
      <c r="A455" s="99">
        <v>454</v>
      </c>
      <c r="B455" s="58">
        <v>627</v>
      </c>
      <c r="C455" s="59" t="s">
        <v>534</v>
      </c>
      <c r="D455" s="54" t="s">
        <v>1138</v>
      </c>
      <c r="E455" s="54" t="s">
        <v>1139</v>
      </c>
      <c r="F455" s="47" t="s">
        <v>323</v>
      </c>
      <c r="G455" s="48" t="s">
        <v>1986</v>
      </c>
      <c r="H455" s="48" t="s">
        <v>1989</v>
      </c>
    </row>
    <row r="456" spans="1:8" ht="15.6" x14ac:dyDescent="0.3">
      <c r="A456" s="99">
        <v>455</v>
      </c>
      <c r="B456" s="58">
        <v>628</v>
      </c>
      <c r="C456" s="59" t="s">
        <v>515</v>
      </c>
      <c r="D456" s="54" t="s">
        <v>209</v>
      </c>
      <c r="E456" s="54" t="s">
        <v>1140</v>
      </c>
      <c r="F456" s="47" t="s">
        <v>323</v>
      </c>
      <c r="G456" s="48" t="s">
        <v>1985</v>
      </c>
    </row>
    <row r="457" spans="1:8" ht="15.6" x14ac:dyDescent="0.3">
      <c r="A457" s="99">
        <v>456</v>
      </c>
      <c r="B457" s="58">
        <v>629</v>
      </c>
      <c r="C457" s="59" t="s">
        <v>899</v>
      </c>
      <c r="D457" s="54" t="s">
        <v>1141</v>
      </c>
      <c r="E457" s="54" t="s">
        <v>1142</v>
      </c>
      <c r="F457" s="47" t="s">
        <v>323</v>
      </c>
      <c r="G457" s="48" t="s">
        <v>1985</v>
      </c>
    </row>
    <row r="458" spans="1:8" ht="15.6" x14ac:dyDescent="0.3">
      <c r="A458" s="99">
        <v>457</v>
      </c>
      <c r="B458" s="58">
        <v>630</v>
      </c>
      <c r="C458" s="59" t="s">
        <v>351</v>
      </c>
      <c r="D458" s="54" t="s">
        <v>1143</v>
      </c>
      <c r="E458" s="54" t="s">
        <v>1144</v>
      </c>
      <c r="F458" s="47" t="s">
        <v>323</v>
      </c>
      <c r="G458" s="48" t="s">
        <v>1987</v>
      </c>
    </row>
    <row r="459" spans="1:8" ht="15.6" x14ac:dyDescent="0.3">
      <c r="A459" s="99">
        <v>458</v>
      </c>
      <c r="B459" s="58">
        <v>641</v>
      </c>
      <c r="C459" s="59" t="s">
        <v>547</v>
      </c>
      <c r="D459" s="54" t="s">
        <v>1145</v>
      </c>
      <c r="E459" s="54" t="s">
        <v>1146</v>
      </c>
      <c r="F459" s="47" t="s">
        <v>323</v>
      </c>
      <c r="G459" s="48" t="s">
        <v>1983</v>
      </c>
    </row>
    <row r="460" spans="1:8" ht="15.6" x14ac:dyDescent="0.3">
      <c r="A460" s="99">
        <v>459</v>
      </c>
      <c r="B460" s="58">
        <v>649</v>
      </c>
      <c r="C460" s="59" t="s">
        <v>550</v>
      </c>
      <c r="D460" s="54" t="s">
        <v>1147</v>
      </c>
      <c r="E460" s="54" t="s">
        <v>1148</v>
      </c>
      <c r="F460" s="47" t="s">
        <v>323</v>
      </c>
      <c r="G460" s="48" t="s">
        <v>1984</v>
      </c>
    </row>
    <row r="461" spans="1:8" ht="15.6" x14ac:dyDescent="0.3">
      <c r="A461" s="99">
        <v>460</v>
      </c>
      <c r="B461" s="58">
        <v>653</v>
      </c>
      <c r="C461" s="59" t="s">
        <v>515</v>
      </c>
      <c r="D461" s="54" t="s">
        <v>1149</v>
      </c>
      <c r="E461" s="54" t="s">
        <v>1150</v>
      </c>
      <c r="F461" s="47" t="s">
        <v>323</v>
      </c>
      <c r="G461" s="48" t="s">
        <v>1965</v>
      </c>
    </row>
    <row r="462" spans="1:8" ht="15.6" x14ac:dyDescent="0.3">
      <c r="A462" s="99">
        <v>461</v>
      </c>
      <c r="B462" s="58">
        <v>659</v>
      </c>
      <c r="C462" s="59" t="s">
        <v>515</v>
      </c>
      <c r="D462" s="54" t="s">
        <v>240</v>
      </c>
      <c r="E462" s="54" t="s">
        <v>241</v>
      </c>
      <c r="F462" s="47" t="s">
        <v>323</v>
      </c>
      <c r="G462" s="48" t="s">
        <v>1963</v>
      </c>
    </row>
    <row r="463" spans="1:8" ht="15.6" x14ac:dyDescent="0.3">
      <c r="A463" s="99">
        <v>462</v>
      </c>
      <c r="B463" s="58">
        <v>661</v>
      </c>
      <c r="C463" s="59" t="s">
        <v>515</v>
      </c>
      <c r="D463" s="54" t="s">
        <v>1151</v>
      </c>
      <c r="E463" s="54" t="s">
        <v>1152</v>
      </c>
      <c r="F463" s="47" t="s">
        <v>323</v>
      </c>
      <c r="G463" s="48" t="s">
        <v>1961</v>
      </c>
    </row>
    <row r="464" spans="1:8" ht="15.6" x14ac:dyDescent="0.3">
      <c r="A464" s="99">
        <v>463</v>
      </c>
      <c r="B464" s="58">
        <v>676</v>
      </c>
      <c r="C464" s="59" t="s">
        <v>550</v>
      </c>
      <c r="D464" s="54" t="s">
        <v>1153</v>
      </c>
      <c r="E464" s="54" t="s">
        <v>1154</v>
      </c>
      <c r="F464" s="47" t="s">
        <v>323</v>
      </c>
      <c r="G464" s="48" t="s">
        <v>1976</v>
      </c>
    </row>
    <row r="465" spans="1:8" ht="15.6" x14ac:dyDescent="0.3">
      <c r="A465" s="99">
        <v>464</v>
      </c>
      <c r="B465" s="58">
        <v>685</v>
      </c>
      <c r="C465" s="59" t="s">
        <v>351</v>
      </c>
      <c r="D465" s="54" t="s">
        <v>1155</v>
      </c>
      <c r="E465" s="54" t="s">
        <v>1156</v>
      </c>
      <c r="F465" s="47" t="s">
        <v>323</v>
      </c>
      <c r="G465" s="48" t="s">
        <v>1969</v>
      </c>
    </row>
    <row r="466" spans="1:8" ht="15.6" x14ac:dyDescent="0.3">
      <c r="A466" s="99">
        <v>465</v>
      </c>
      <c r="B466" s="58">
        <v>687</v>
      </c>
      <c r="C466" s="59" t="s">
        <v>351</v>
      </c>
      <c r="D466" s="54" t="s">
        <v>1157</v>
      </c>
      <c r="E466" s="54" t="s">
        <v>1158</v>
      </c>
      <c r="F466" s="47" t="s">
        <v>323</v>
      </c>
      <c r="G466" s="48" t="s">
        <v>1969</v>
      </c>
    </row>
    <row r="467" spans="1:8" ht="15.6" x14ac:dyDescent="0.3">
      <c r="A467" s="99">
        <v>466</v>
      </c>
      <c r="B467" s="58">
        <v>692</v>
      </c>
      <c r="C467" s="59" t="s">
        <v>899</v>
      </c>
      <c r="D467" s="54" t="s">
        <v>1159</v>
      </c>
      <c r="E467" s="54" t="s">
        <v>1160</v>
      </c>
      <c r="F467" s="47" t="s">
        <v>323</v>
      </c>
      <c r="G467" s="48" t="s">
        <v>1985</v>
      </c>
      <c r="H467" s="48" t="s">
        <v>1987</v>
      </c>
    </row>
    <row r="468" spans="1:8" ht="15.6" x14ac:dyDescent="0.3">
      <c r="A468" s="99">
        <v>467</v>
      </c>
      <c r="B468" s="58">
        <v>693</v>
      </c>
      <c r="C468" s="59" t="s">
        <v>515</v>
      </c>
      <c r="D468" s="54" t="s">
        <v>180</v>
      </c>
      <c r="E468" s="54" t="s">
        <v>181</v>
      </c>
      <c r="F468" s="47" t="s">
        <v>323</v>
      </c>
      <c r="G468" s="48" t="s">
        <v>1962</v>
      </c>
    </row>
    <row r="469" spans="1:8" ht="15.6" x14ac:dyDescent="0.3">
      <c r="A469" s="99">
        <v>468</v>
      </c>
      <c r="B469" s="58">
        <v>694</v>
      </c>
      <c r="C469" s="59" t="s">
        <v>501</v>
      </c>
      <c r="D469" s="54" t="s">
        <v>1971</v>
      </c>
      <c r="E469" s="54" t="s">
        <v>1972</v>
      </c>
      <c r="F469" s="47" t="s">
        <v>323</v>
      </c>
      <c r="G469" s="48" t="s">
        <v>1970</v>
      </c>
    </row>
    <row r="470" spans="1:8" ht="15.6" x14ac:dyDescent="0.3">
      <c r="A470" s="99">
        <v>469</v>
      </c>
      <c r="B470" s="58">
        <v>704</v>
      </c>
      <c r="C470" s="59" t="s">
        <v>351</v>
      </c>
      <c r="D470" s="54" t="s">
        <v>1161</v>
      </c>
      <c r="E470" s="54" t="s">
        <v>1162</v>
      </c>
      <c r="F470" s="47" t="s">
        <v>323</v>
      </c>
      <c r="G470" s="48" t="s">
        <v>1986</v>
      </c>
    </row>
    <row r="471" spans="1:8" ht="15.6" x14ac:dyDescent="0.3">
      <c r="A471" s="99">
        <v>470</v>
      </c>
      <c r="B471" s="58">
        <v>706</v>
      </c>
      <c r="C471" s="59" t="s">
        <v>351</v>
      </c>
      <c r="D471" s="54" t="s">
        <v>290</v>
      </c>
      <c r="E471" s="54" t="s">
        <v>1163</v>
      </c>
      <c r="F471" s="47" t="s">
        <v>323</v>
      </c>
      <c r="G471" s="48" t="s">
        <v>1969</v>
      </c>
    </row>
    <row r="472" spans="1:8" ht="15.6" x14ac:dyDescent="0.3">
      <c r="A472" s="99">
        <v>471</v>
      </c>
      <c r="B472" s="58">
        <v>708</v>
      </c>
      <c r="C472" s="59" t="s">
        <v>515</v>
      </c>
      <c r="D472" s="54" t="s">
        <v>1164</v>
      </c>
      <c r="E472" s="54" t="s">
        <v>1165</v>
      </c>
      <c r="F472" s="47" t="s">
        <v>323</v>
      </c>
      <c r="G472" s="48" t="s">
        <v>1985</v>
      </c>
    </row>
    <row r="473" spans="1:8" ht="15.6" x14ac:dyDescent="0.3">
      <c r="A473" s="99">
        <v>472</v>
      </c>
      <c r="B473" s="58">
        <v>713</v>
      </c>
      <c r="C473" s="59" t="s">
        <v>351</v>
      </c>
      <c r="D473" s="54" t="s">
        <v>1166</v>
      </c>
      <c r="E473" s="54" t="s">
        <v>1167</v>
      </c>
      <c r="F473" s="47" t="s">
        <v>323</v>
      </c>
      <c r="G473" s="48" t="s">
        <v>1969</v>
      </c>
    </row>
    <row r="474" spans="1:8" ht="15.6" x14ac:dyDescent="0.3">
      <c r="A474" s="99">
        <v>473</v>
      </c>
      <c r="B474" s="58">
        <v>717</v>
      </c>
      <c r="C474" s="59" t="s">
        <v>351</v>
      </c>
      <c r="D474" s="54" t="s">
        <v>96</v>
      </c>
      <c r="E474" s="54" t="s">
        <v>1168</v>
      </c>
      <c r="F474" s="47" t="s">
        <v>323</v>
      </c>
      <c r="G474" s="48" t="s">
        <v>1986</v>
      </c>
      <c r="H474" s="48" t="s">
        <v>1989</v>
      </c>
    </row>
    <row r="475" spans="1:8" ht="15.6" x14ac:dyDescent="0.3">
      <c r="A475" s="99">
        <v>474</v>
      </c>
      <c r="B475" s="58">
        <v>718</v>
      </c>
      <c r="C475" s="59" t="s">
        <v>515</v>
      </c>
      <c r="D475" s="54" t="s">
        <v>1169</v>
      </c>
      <c r="E475" s="54" t="s">
        <v>1170</v>
      </c>
      <c r="F475" s="47" t="s">
        <v>323</v>
      </c>
      <c r="G475" s="48" t="s">
        <v>1965</v>
      </c>
    </row>
    <row r="476" spans="1:8" ht="15.6" x14ac:dyDescent="0.3">
      <c r="A476" s="99">
        <v>475</v>
      </c>
      <c r="B476" s="58">
        <v>721</v>
      </c>
      <c r="C476" s="59" t="s">
        <v>550</v>
      </c>
      <c r="D476" s="54" t="s">
        <v>1171</v>
      </c>
      <c r="E476" s="54" t="s">
        <v>1172</v>
      </c>
      <c r="F476" s="47" t="s">
        <v>323</v>
      </c>
      <c r="G476" s="48" t="s">
        <v>1984</v>
      </c>
    </row>
    <row r="477" spans="1:8" ht="15.6" x14ac:dyDescent="0.3">
      <c r="A477" s="99">
        <v>476</v>
      </c>
      <c r="B477" s="58">
        <v>723</v>
      </c>
      <c r="C477" s="59" t="s">
        <v>534</v>
      </c>
      <c r="D477" s="54" t="s">
        <v>1173</v>
      </c>
      <c r="E477" s="54" t="s">
        <v>1174</v>
      </c>
      <c r="F477" s="47" t="s">
        <v>323</v>
      </c>
      <c r="G477" s="48" t="s">
        <v>1966</v>
      </c>
    </row>
    <row r="478" spans="1:8" ht="15.6" x14ac:dyDescent="0.3">
      <c r="A478" s="99">
        <v>477</v>
      </c>
      <c r="B478" s="58">
        <v>725</v>
      </c>
      <c r="C478" s="59" t="s">
        <v>534</v>
      </c>
      <c r="D478" s="54" t="s">
        <v>1175</v>
      </c>
      <c r="E478" s="54" t="s">
        <v>1176</v>
      </c>
      <c r="F478" s="47" t="s">
        <v>323</v>
      </c>
      <c r="G478" s="48" t="s">
        <v>1987</v>
      </c>
    </row>
    <row r="479" spans="1:8" ht="15.6" x14ac:dyDescent="0.3">
      <c r="A479" s="99">
        <v>478</v>
      </c>
      <c r="B479" s="58">
        <v>726</v>
      </c>
      <c r="C479" s="59" t="s">
        <v>899</v>
      </c>
      <c r="D479" s="54" t="s">
        <v>1177</v>
      </c>
      <c r="E479" s="54" t="s">
        <v>1178</v>
      </c>
      <c r="F479" s="47" t="s">
        <v>323</v>
      </c>
      <c r="G479" s="48" t="s">
        <v>1985</v>
      </c>
    </row>
    <row r="480" spans="1:8" ht="15.6" x14ac:dyDescent="0.3">
      <c r="A480" s="99">
        <v>479</v>
      </c>
      <c r="B480" s="58">
        <v>727</v>
      </c>
      <c r="C480" s="59" t="s">
        <v>515</v>
      </c>
      <c r="D480" s="54" t="s">
        <v>1179</v>
      </c>
      <c r="E480" s="54" t="s">
        <v>1180</v>
      </c>
      <c r="F480" s="47" t="s">
        <v>323</v>
      </c>
      <c r="G480" s="48" t="s">
        <v>1984</v>
      </c>
    </row>
    <row r="481" spans="1:7" ht="15.6" x14ac:dyDescent="0.3">
      <c r="A481" s="99">
        <v>480</v>
      </c>
      <c r="B481" s="58">
        <v>728</v>
      </c>
      <c r="C481" s="59" t="s">
        <v>515</v>
      </c>
      <c r="D481" s="54" t="s">
        <v>1181</v>
      </c>
      <c r="E481" s="54" t="s">
        <v>1182</v>
      </c>
      <c r="F481" s="47" t="s">
        <v>323</v>
      </c>
      <c r="G481" s="48" t="s">
        <v>1988</v>
      </c>
    </row>
    <row r="482" spans="1:7" ht="15.6" x14ac:dyDescent="0.3">
      <c r="A482" s="99">
        <v>481</v>
      </c>
      <c r="B482" s="58">
        <v>738</v>
      </c>
      <c r="C482" s="59" t="s">
        <v>534</v>
      </c>
      <c r="D482" s="54" t="s">
        <v>1183</v>
      </c>
      <c r="E482" s="54" t="s">
        <v>1184</v>
      </c>
      <c r="F482" s="47" t="s">
        <v>323</v>
      </c>
      <c r="G482" s="48" t="s">
        <v>1985</v>
      </c>
    </row>
    <row r="483" spans="1:7" ht="15.6" x14ac:dyDescent="0.3">
      <c r="A483" s="99">
        <v>482</v>
      </c>
      <c r="B483" s="58">
        <v>739</v>
      </c>
      <c r="C483" s="59" t="s">
        <v>534</v>
      </c>
      <c r="D483" s="54" t="s">
        <v>1185</v>
      </c>
      <c r="E483" s="54" t="s">
        <v>1186</v>
      </c>
      <c r="F483" s="47" t="s">
        <v>323</v>
      </c>
      <c r="G483" s="48" t="s">
        <v>1988</v>
      </c>
    </row>
    <row r="484" spans="1:7" ht="15.6" x14ac:dyDescent="0.3">
      <c r="A484" s="99">
        <v>483</v>
      </c>
      <c r="B484" s="58">
        <v>741</v>
      </c>
      <c r="C484" s="59" t="s">
        <v>550</v>
      </c>
      <c r="D484" s="54" t="s">
        <v>1187</v>
      </c>
      <c r="E484" s="54" t="s">
        <v>1188</v>
      </c>
      <c r="F484" s="47" t="s">
        <v>323</v>
      </c>
      <c r="G484" s="48" t="s">
        <v>1970</v>
      </c>
    </row>
    <row r="485" spans="1:7" ht="15.6" x14ac:dyDescent="0.3">
      <c r="A485" s="99">
        <v>484</v>
      </c>
      <c r="B485" s="58">
        <v>743</v>
      </c>
      <c r="C485" s="59" t="s">
        <v>534</v>
      </c>
      <c r="D485" s="54" t="s">
        <v>1189</v>
      </c>
      <c r="E485" s="54" t="s">
        <v>1190</v>
      </c>
      <c r="F485" s="47" t="s">
        <v>323</v>
      </c>
      <c r="G485" s="48" t="s">
        <v>1966</v>
      </c>
    </row>
    <row r="486" spans="1:7" ht="15.6" x14ac:dyDescent="0.3">
      <c r="A486" s="99">
        <v>485</v>
      </c>
      <c r="B486" s="58">
        <v>744</v>
      </c>
      <c r="C486" s="59" t="s">
        <v>534</v>
      </c>
      <c r="D486" s="54" t="s">
        <v>1191</v>
      </c>
      <c r="E486" s="54" t="s">
        <v>1192</v>
      </c>
      <c r="F486" s="47" t="s">
        <v>323</v>
      </c>
      <c r="G486" s="48" t="s">
        <v>1986</v>
      </c>
    </row>
    <row r="487" spans="1:7" ht="15.6" x14ac:dyDescent="0.3">
      <c r="A487" s="99">
        <v>486</v>
      </c>
      <c r="B487" s="58">
        <v>748</v>
      </c>
      <c r="C487" s="59" t="s">
        <v>515</v>
      </c>
      <c r="D487" s="54" t="s">
        <v>1193</v>
      </c>
      <c r="E487" s="54" t="s">
        <v>1194</v>
      </c>
      <c r="F487" s="47" t="s">
        <v>323</v>
      </c>
      <c r="G487" s="48" t="s">
        <v>1988</v>
      </c>
    </row>
    <row r="488" spans="1:7" ht="15.6" x14ac:dyDescent="0.3">
      <c r="A488" s="99">
        <v>487</v>
      </c>
      <c r="B488" s="58">
        <v>751</v>
      </c>
      <c r="C488" s="59" t="s">
        <v>351</v>
      </c>
      <c r="D488" s="54" t="s">
        <v>119</v>
      </c>
      <c r="E488" s="54" t="s">
        <v>1195</v>
      </c>
      <c r="F488" s="47" t="s">
        <v>323</v>
      </c>
      <c r="G488" s="48" t="s">
        <v>1984</v>
      </c>
    </row>
    <row r="489" spans="1:7" ht="15.6" x14ac:dyDescent="0.3">
      <c r="A489" s="99">
        <v>488</v>
      </c>
      <c r="B489" s="58">
        <v>756</v>
      </c>
      <c r="C489" s="59" t="s">
        <v>534</v>
      </c>
      <c r="D489" s="54" t="s">
        <v>1196</v>
      </c>
      <c r="E489" s="54" t="s">
        <v>1197</v>
      </c>
      <c r="F489" s="47" t="s">
        <v>323</v>
      </c>
      <c r="G489" s="48" t="s">
        <v>1965</v>
      </c>
    </row>
    <row r="490" spans="1:7" ht="15.6" x14ac:dyDescent="0.3">
      <c r="A490" s="99">
        <v>489</v>
      </c>
      <c r="B490" s="58">
        <v>765</v>
      </c>
      <c r="C490" s="59" t="s">
        <v>515</v>
      </c>
      <c r="D490" s="54" t="s">
        <v>1198</v>
      </c>
      <c r="E490" s="54" t="s">
        <v>1199</v>
      </c>
      <c r="F490" s="47" t="s">
        <v>323</v>
      </c>
      <c r="G490" s="48" t="s">
        <v>1989</v>
      </c>
    </row>
    <row r="491" spans="1:7" ht="15.6" x14ac:dyDescent="0.3">
      <c r="A491" s="99">
        <v>490</v>
      </c>
      <c r="B491" s="58">
        <v>767</v>
      </c>
      <c r="C491" s="59" t="s">
        <v>534</v>
      </c>
      <c r="D491" s="54" t="s">
        <v>1200</v>
      </c>
      <c r="E491" s="54" t="s">
        <v>1201</v>
      </c>
      <c r="F491" s="47" t="s">
        <v>323</v>
      </c>
      <c r="G491" s="48" t="s">
        <v>1986</v>
      </c>
    </row>
    <row r="492" spans="1:7" ht="15.6" x14ac:dyDescent="0.3">
      <c r="A492" s="99">
        <v>491</v>
      </c>
      <c r="B492" s="58">
        <v>768</v>
      </c>
      <c r="C492" s="59" t="s">
        <v>534</v>
      </c>
      <c r="D492" s="54" t="s">
        <v>1202</v>
      </c>
      <c r="E492" s="54" t="s">
        <v>1203</v>
      </c>
      <c r="F492" s="47" t="s">
        <v>323</v>
      </c>
      <c r="G492" s="48" t="s">
        <v>1988</v>
      </c>
    </row>
    <row r="493" spans="1:7" ht="15.6" x14ac:dyDescent="0.3">
      <c r="A493" s="99">
        <v>492</v>
      </c>
      <c r="B493" s="58">
        <v>769</v>
      </c>
      <c r="C493" s="59" t="s">
        <v>534</v>
      </c>
      <c r="D493" s="54" t="s">
        <v>1204</v>
      </c>
      <c r="E493" s="54" t="s">
        <v>1134</v>
      </c>
      <c r="F493" s="47" t="s">
        <v>323</v>
      </c>
      <c r="G493" s="48" t="s">
        <v>1984</v>
      </c>
    </row>
    <row r="494" spans="1:7" ht="15.6" x14ac:dyDescent="0.3">
      <c r="A494" s="99">
        <v>493</v>
      </c>
      <c r="B494" s="58">
        <v>771</v>
      </c>
      <c r="C494" s="59" t="s">
        <v>515</v>
      </c>
      <c r="D494" s="54" t="s">
        <v>1205</v>
      </c>
      <c r="E494" s="54" t="s">
        <v>1206</v>
      </c>
      <c r="F494" s="47" t="s">
        <v>323</v>
      </c>
      <c r="G494" s="48" t="s">
        <v>1989</v>
      </c>
    </row>
    <row r="495" spans="1:7" ht="15.6" x14ac:dyDescent="0.3">
      <c r="A495" s="99">
        <v>494</v>
      </c>
      <c r="B495" s="58">
        <v>775</v>
      </c>
      <c r="C495" s="59" t="s">
        <v>351</v>
      </c>
      <c r="D495" s="54" t="s">
        <v>1207</v>
      </c>
      <c r="E495" s="54" t="s">
        <v>1208</v>
      </c>
      <c r="F495" s="47" t="s">
        <v>323</v>
      </c>
      <c r="G495" s="48" t="s">
        <v>1988</v>
      </c>
    </row>
    <row r="496" spans="1:7" ht="15.6" x14ac:dyDescent="0.3">
      <c r="A496" s="99">
        <v>495</v>
      </c>
      <c r="B496" s="58">
        <v>776</v>
      </c>
      <c r="C496" s="59" t="s">
        <v>534</v>
      </c>
      <c r="D496" s="54" t="s">
        <v>1209</v>
      </c>
      <c r="E496" s="54" t="s">
        <v>1210</v>
      </c>
      <c r="F496" s="47" t="s">
        <v>323</v>
      </c>
      <c r="G496" s="48" t="s">
        <v>1987</v>
      </c>
    </row>
    <row r="497" spans="1:7" ht="15.6" x14ac:dyDescent="0.3">
      <c r="A497" s="99">
        <v>496</v>
      </c>
      <c r="B497" s="58">
        <v>777</v>
      </c>
      <c r="C497" s="59" t="s">
        <v>351</v>
      </c>
      <c r="D497" s="54" t="s">
        <v>1211</v>
      </c>
      <c r="E497" s="54" t="s">
        <v>1212</v>
      </c>
      <c r="F497" s="47" t="s">
        <v>323</v>
      </c>
      <c r="G497" s="48" t="s">
        <v>1969</v>
      </c>
    </row>
    <row r="498" spans="1:7" ht="15.6" x14ac:dyDescent="0.3">
      <c r="A498" s="99">
        <v>497</v>
      </c>
      <c r="B498" s="58">
        <v>782</v>
      </c>
      <c r="C498" s="59" t="s">
        <v>534</v>
      </c>
      <c r="D498" s="54" t="s">
        <v>1213</v>
      </c>
      <c r="E498" s="54" t="s">
        <v>1214</v>
      </c>
      <c r="F498" s="47" t="s">
        <v>323</v>
      </c>
      <c r="G498" s="48" t="s">
        <v>1988</v>
      </c>
    </row>
    <row r="499" spans="1:7" ht="15.6" x14ac:dyDescent="0.3">
      <c r="A499" s="99">
        <v>498</v>
      </c>
      <c r="B499" s="58">
        <v>783</v>
      </c>
      <c r="C499" s="59" t="s">
        <v>534</v>
      </c>
      <c r="D499" s="54" t="s">
        <v>273</v>
      </c>
      <c r="E499" s="54" t="s">
        <v>1215</v>
      </c>
      <c r="F499" s="47" t="s">
        <v>323</v>
      </c>
      <c r="G499" s="48" t="s">
        <v>1984</v>
      </c>
    </row>
    <row r="500" spans="1:7" ht="15.6" x14ac:dyDescent="0.3">
      <c r="A500" s="99">
        <v>499</v>
      </c>
      <c r="B500" s="58">
        <v>784</v>
      </c>
      <c r="C500" s="59" t="s">
        <v>534</v>
      </c>
      <c r="D500" s="54" t="s">
        <v>1216</v>
      </c>
      <c r="E500" s="54" t="s">
        <v>1217</v>
      </c>
      <c r="F500" s="47" t="s">
        <v>323</v>
      </c>
      <c r="G500" s="48" t="s">
        <v>1984</v>
      </c>
    </row>
    <row r="501" spans="1:7" ht="15.6" x14ac:dyDescent="0.3">
      <c r="A501" s="99">
        <v>500</v>
      </c>
      <c r="B501" s="58">
        <v>790</v>
      </c>
      <c r="C501" s="59" t="s">
        <v>550</v>
      </c>
      <c r="D501" s="54" t="s">
        <v>1218</v>
      </c>
      <c r="E501" s="54" t="s">
        <v>1218</v>
      </c>
      <c r="F501" s="47" t="s">
        <v>323</v>
      </c>
      <c r="G501" s="48" t="s">
        <v>1989</v>
      </c>
    </row>
    <row r="502" spans="1:7" ht="15.6" x14ac:dyDescent="0.3">
      <c r="A502" s="99">
        <v>501</v>
      </c>
      <c r="B502" s="58">
        <v>792</v>
      </c>
      <c r="C502" s="59" t="s">
        <v>351</v>
      </c>
      <c r="D502" s="54" t="s">
        <v>1219</v>
      </c>
      <c r="E502" s="54" t="s">
        <v>1220</v>
      </c>
      <c r="F502" s="47" t="s">
        <v>323</v>
      </c>
      <c r="G502" s="48" t="s">
        <v>1989</v>
      </c>
    </row>
    <row r="503" spans="1:7" ht="15.6" x14ac:dyDescent="0.3">
      <c r="A503" s="99">
        <v>502</v>
      </c>
      <c r="B503" s="58">
        <v>795</v>
      </c>
      <c r="C503" s="59" t="s">
        <v>899</v>
      </c>
      <c r="D503" s="54" t="s">
        <v>1221</v>
      </c>
      <c r="E503" s="54" t="s">
        <v>1222</v>
      </c>
      <c r="F503" s="47" t="s">
        <v>323</v>
      </c>
      <c r="G503" s="48" t="s">
        <v>1985</v>
      </c>
    </row>
    <row r="504" spans="1:7" ht="15.6" x14ac:dyDescent="0.3">
      <c r="A504" s="99">
        <v>503</v>
      </c>
      <c r="B504" s="58">
        <v>796</v>
      </c>
      <c r="C504" s="59" t="s">
        <v>534</v>
      </c>
      <c r="D504" s="54" t="s">
        <v>1223</v>
      </c>
      <c r="E504" s="54" t="s">
        <v>1224</v>
      </c>
      <c r="F504" s="47" t="s">
        <v>323</v>
      </c>
      <c r="G504" s="48" t="s">
        <v>1989</v>
      </c>
    </row>
    <row r="505" spans="1:7" ht="15.6" x14ac:dyDescent="0.3">
      <c r="A505" s="99">
        <v>504</v>
      </c>
      <c r="B505" s="58">
        <v>799</v>
      </c>
      <c r="C505" s="59" t="s">
        <v>390</v>
      </c>
      <c r="D505" s="54" t="s">
        <v>245</v>
      </c>
      <c r="E505" s="54" t="s">
        <v>1225</v>
      </c>
      <c r="F505" s="47" t="s">
        <v>323</v>
      </c>
      <c r="G505" s="48" t="s">
        <v>1977</v>
      </c>
    </row>
    <row r="506" spans="1:7" ht="15.6" x14ac:dyDescent="0.3">
      <c r="A506" s="99">
        <v>505</v>
      </c>
      <c r="B506" s="58">
        <v>800</v>
      </c>
      <c r="C506" s="59" t="s">
        <v>515</v>
      </c>
      <c r="D506" s="54" t="s">
        <v>1226</v>
      </c>
      <c r="E506" s="54" t="s">
        <v>1227</v>
      </c>
      <c r="F506" s="47" t="s">
        <v>323</v>
      </c>
      <c r="G506" s="48" t="s">
        <v>1990</v>
      </c>
    </row>
    <row r="507" spans="1:7" ht="15.6" x14ac:dyDescent="0.3">
      <c r="A507" s="99">
        <v>506</v>
      </c>
      <c r="B507" s="58">
        <v>806</v>
      </c>
      <c r="C507" s="59" t="s">
        <v>534</v>
      </c>
      <c r="D507" s="54" t="s">
        <v>1228</v>
      </c>
      <c r="E507" s="54" t="s">
        <v>1229</v>
      </c>
      <c r="F507" s="47" t="s">
        <v>323</v>
      </c>
      <c r="G507" s="48" t="s">
        <v>1988</v>
      </c>
    </row>
    <row r="508" spans="1:7" ht="15.6" x14ac:dyDescent="0.3">
      <c r="A508" s="99">
        <v>507</v>
      </c>
      <c r="B508" s="58">
        <v>808</v>
      </c>
      <c r="C508" s="59" t="s">
        <v>899</v>
      </c>
      <c r="D508" s="54" t="s">
        <v>1230</v>
      </c>
      <c r="E508" s="54" t="s">
        <v>1231</v>
      </c>
      <c r="F508" s="47" t="s">
        <v>323</v>
      </c>
      <c r="G508" s="48" t="s">
        <v>1984</v>
      </c>
    </row>
    <row r="509" spans="1:7" ht="15.6" x14ac:dyDescent="0.3">
      <c r="A509" s="99">
        <v>508</v>
      </c>
      <c r="B509" s="58">
        <v>811</v>
      </c>
      <c r="C509" s="59" t="s">
        <v>550</v>
      </c>
      <c r="D509" s="54" t="s">
        <v>1232</v>
      </c>
      <c r="E509" s="54" t="s">
        <v>1233</v>
      </c>
      <c r="F509" s="47" t="s">
        <v>323</v>
      </c>
      <c r="G509" s="48" t="s">
        <v>1984</v>
      </c>
    </row>
    <row r="510" spans="1:7" ht="15.6" x14ac:dyDescent="0.3">
      <c r="A510" s="99">
        <v>509</v>
      </c>
      <c r="B510" s="58">
        <v>812</v>
      </c>
      <c r="C510" s="59" t="s">
        <v>550</v>
      </c>
      <c r="D510" s="54" t="s">
        <v>265</v>
      </c>
      <c r="E510" s="54" t="s">
        <v>266</v>
      </c>
      <c r="F510" s="47" t="s">
        <v>323</v>
      </c>
      <c r="G510" s="48" t="s">
        <v>1984</v>
      </c>
    </row>
    <row r="511" spans="1:7" ht="15.6" x14ac:dyDescent="0.3">
      <c r="A511" s="99">
        <v>510</v>
      </c>
      <c r="B511" s="58">
        <v>819</v>
      </c>
      <c r="C511" s="59" t="s">
        <v>547</v>
      </c>
      <c r="D511" s="54" t="s">
        <v>1234</v>
      </c>
      <c r="E511" s="54" t="s">
        <v>1235</v>
      </c>
      <c r="F511" s="47" t="s">
        <v>323</v>
      </c>
      <c r="G511" s="48" t="s">
        <v>1983</v>
      </c>
    </row>
    <row r="512" spans="1:7" ht="15.6" x14ac:dyDescent="0.3">
      <c r="A512" s="99">
        <v>511</v>
      </c>
      <c r="B512" s="58">
        <v>825</v>
      </c>
      <c r="C512" s="59" t="s">
        <v>534</v>
      </c>
      <c r="D512" s="54" t="s">
        <v>1236</v>
      </c>
      <c r="E512" s="54" t="s">
        <v>1237</v>
      </c>
      <c r="F512" s="47" t="s">
        <v>323</v>
      </c>
      <c r="G512" s="48" t="s">
        <v>1986</v>
      </c>
    </row>
    <row r="513" spans="1:7" ht="15.6" x14ac:dyDescent="0.3">
      <c r="A513" s="99">
        <v>512</v>
      </c>
      <c r="B513" s="58">
        <v>829</v>
      </c>
      <c r="C513" s="59" t="s">
        <v>547</v>
      </c>
      <c r="D513" s="54" t="s">
        <v>1238</v>
      </c>
      <c r="E513" s="54" t="s">
        <v>1239</v>
      </c>
      <c r="F513" s="47" t="s">
        <v>323</v>
      </c>
      <c r="G513" s="48" t="s">
        <v>1983</v>
      </c>
    </row>
    <row r="514" spans="1:7" ht="15.6" x14ac:dyDescent="0.3">
      <c r="A514" s="99">
        <v>513</v>
      </c>
      <c r="B514" s="58">
        <v>830</v>
      </c>
      <c r="C514" s="59" t="s">
        <v>550</v>
      </c>
      <c r="D514" s="54" t="s">
        <v>1240</v>
      </c>
      <c r="E514" s="54" t="s">
        <v>1241</v>
      </c>
      <c r="F514" s="47" t="s">
        <v>323</v>
      </c>
      <c r="G514" s="48" t="s">
        <v>1970</v>
      </c>
    </row>
    <row r="515" spans="1:7" ht="15.6" x14ac:dyDescent="0.3">
      <c r="A515" s="99">
        <v>514</v>
      </c>
      <c r="B515" s="58">
        <v>833</v>
      </c>
      <c r="C515" s="59" t="s">
        <v>390</v>
      </c>
      <c r="D515" s="54" t="s">
        <v>1242</v>
      </c>
      <c r="E515" s="54" t="s">
        <v>1243</v>
      </c>
      <c r="F515" s="47" t="s">
        <v>323</v>
      </c>
      <c r="G515" s="48" t="s">
        <v>1988</v>
      </c>
    </row>
    <row r="516" spans="1:7" ht="15.6" x14ac:dyDescent="0.3">
      <c r="A516" s="99">
        <v>515</v>
      </c>
      <c r="B516" s="58">
        <v>834</v>
      </c>
      <c r="C516" s="59" t="s">
        <v>534</v>
      </c>
      <c r="D516" s="54" t="s">
        <v>1244</v>
      </c>
      <c r="E516" s="54" t="s">
        <v>1245</v>
      </c>
      <c r="F516" s="47" t="s">
        <v>323</v>
      </c>
      <c r="G516" s="48" t="s">
        <v>1966</v>
      </c>
    </row>
    <row r="517" spans="1:7" ht="15.6" x14ac:dyDescent="0.3">
      <c r="A517" s="99">
        <v>516</v>
      </c>
      <c r="B517" s="58">
        <v>841</v>
      </c>
      <c r="C517" s="59" t="s">
        <v>534</v>
      </c>
      <c r="D517" s="54" t="s">
        <v>1246</v>
      </c>
      <c r="E517" s="48" t="s">
        <v>1247</v>
      </c>
      <c r="F517" s="47" t="s">
        <v>323</v>
      </c>
      <c r="G517" s="48" t="s">
        <v>1985</v>
      </c>
    </row>
    <row r="518" spans="1:7" ht="15.6" x14ac:dyDescent="0.3">
      <c r="A518" s="99">
        <v>517</v>
      </c>
      <c r="B518" s="58">
        <v>847</v>
      </c>
      <c r="C518" s="59" t="s">
        <v>515</v>
      </c>
      <c r="D518" s="54" t="s">
        <v>1248</v>
      </c>
      <c r="E518" s="54" t="s">
        <v>1249</v>
      </c>
      <c r="F518" s="47" t="s">
        <v>323</v>
      </c>
      <c r="G518" s="48" t="s">
        <v>1986</v>
      </c>
    </row>
    <row r="519" spans="1:7" ht="15.6" x14ac:dyDescent="0.3">
      <c r="A519" s="99">
        <v>518</v>
      </c>
      <c r="B519" s="58">
        <v>855</v>
      </c>
      <c r="C519" s="59" t="s">
        <v>351</v>
      </c>
      <c r="D519" s="54" t="s">
        <v>1250</v>
      </c>
      <c r="E519" s="54" t="s">
        <v>1251</v>
      </c>
      <c r="F519" s="47" t="s">
        <v>323</v>
      </c>
      <c r="G519" s="48" t="s">
        <v>1969</v>
      </c>
    </row>
    <row r="520" spans="1:7" ht="15.6" x14ac:dyDescent="0.3">
      <c r="A520" s="99">
        <v>519</v>
      </c>
      <c r="B520" s="58">
        <v>856</v>
      </c>
      <c r="C520" s="59" t="s">
        <v>550</v>
      </c>
      <c r="D520" s="54" t="s">
        <v>1252</v>
      </c>
      <c r="E520" s="54" t="s">
        <v>1253</v>
      </c>
      <c r="F520" s="47" t="s">
        <v>323</v>
      </c>
      <c r="G520" s="48" t="s">
        <v>1984</v>
      </c>
    </row>
    <row r="521" spans="1:7" ht="15.6" x14ac:dyDescent="0.3">
      <c r="A521" s="99">
        <v>520</v>
      </c>
      <c r="B521" s="58">
        <v>857</v>
      </c>
      <c r="C521" s="59" t="s">
        <v>515</v>
      </c>
      <c r="D521" s="54" t="s">
        <v>1254</v>
      </c>
      <c r="E521" s="54" t="s">
        <v>1255</v>
      </c>
      <c r="F521" s="47" t="s">
        <v>323</v>
      </c>
      <c r="G521" s="48" t="s">
        <v>1988</v>
      </c>
    </row>
    <row r="522" spans="1:7" ht="15.6" x14ac:dyDescent="0.3">
      <c r="A522" s="99">
        <v>521</v>
      </c>
      <c r="B522" s="58">
        <v>859</v>
      </c>
      <c r="C522" s="59" t="s">
        <v>534</v>
      </c>
      <c r="D522" s="54" t="s">
        <v>1256</v>
      </c>
      <c r="E522" s="54" t="s">
        <v>1257</v>
      </c>
      <c r="F522" s="47" t="s">
        <v>323</v>
      </c>
      <c r="G522" s="48" t="s">
        <v>1986</v>
      </c>
    </row>
    <row r="523" spans="1:7" ht="15.6" x14ac:dyDescent="0.3">
      <c r="A523" s="99">
        <v>522</v>
      </c>
      <c r="B523" s="58">
        <v>860</v>
      </c>
      <c r="C523" s="59" t="s">
        <v>534</v>
      </c>
      <c r="D523" s="54" t="s">
        <v>1258</v>
      </c>
      <c r="E523" s="54" t="s">
        <v>1259</v>
      </c>
      <c r="F523" s="47" t="s">
        <v>323</v>
      </c>
      <c r="G523" s="48" t="s">
        <v>1987</v>
      </c>
    </row>
    <row r="524" spans="1:7" ht="15.6" x14ac:dyDescent="0.3">
      <c r="A524" s="99">
        <v>523</v>
      </c>
      <c r="B524" s="58">
        <v>861</v>
      </c>
      <c r="C524" s="59" t="s">
        <v>550</v>
      </c>
      <c r="D524" s="54" t="s">
        <v>1260</v>
      </c>
      <c r="E524" s="54" t="s">
        <v>1261</v>
      </c>
      <c r="F524" s="47" t="s">
        <v>323</v>
      </c>
      <c r="G524" s="48" t="s">
        <v>1970</v>
      </c>
    </row>
    <row r="525" spans="1:7" ht="15.6" x14ac:dyDescent="0.3">
      <c r="A525" s="99">
        <v>524</v>
      </c>
      <c r="B525" s="58">
        <v>862</v>
      </c>
      <c r="C525" s="59" t="s">
        <v>515</v>
      </c>
      <c r="D525" s="54" t="s">
        <v>1262</v>
      </c>
      <c r="E525" s="54" t="s">
        <v>1263</v>
      </c>
      <c r="F525" s="47" t="s">
        <v>323</v>
      </c>
      <c r="G525" s="48" t="s">
        <v>1985</v>
      </c>
    </row>
    <row r="526" spans="1:7" ht="15.6" x14ac:dyDescent="0.3">
      <c r="A526" s="99">
        <v>525</v>
      </c>
      <c r="B526" s="58">
        <v>864</v>
      </c>
      <c r="C526" s="59" t="s">
        <v>899</v>
      </c>
      <c r="D526" s="54" t="s">
        <v>1264</v>
      </c>
      <c r="E526" s="54" t="s">
        <v>1265</v>
      </c>
      <c r="F526" s="47" t="s">
        <v>323</v>
      </c>
      <c r="G526" s="48" t="s">
        <v>1986</v>
      </c>
    </row>
    <row r="527" spans="1:7" ht="15.6" x14ac:dyDescent="0.3">
      <c r="A527" s="99">
        <v>526</v>
      </c>
      <c r="B527" s="58">
        <v>866</v>
      </c>
      <c r="C527" s="59" t="s">
        <v>515</v>
      </c>
      <c r="D527" s="54" t="s">
        <v>1266</v>
      </c>
      <c r="E527" s="54" t="s">
        <v>1267</v>
      </c>
      <c r="F527" s="47" t="s">
        <v>323</v>
      </c>
      <c r="G527" s="48" t="s">
        <v>1986</v>
      </c>
    </row>
    <row r="528" spans="1:7" ht="15.6" x14ac:dyDescent="0.3">
      <c r="A528" s="99">
        <v>527</v>
      </c>
      <c r="B528" s="58">
        <v>870</v>
      </c>
      <c r="C528" s="59" t="s">
        <v>501</v>
      </c>
      <c r="D528" s="54" t="s">
        <v>1268</v>
      </c>
      <c r="E528" s="54" t="s">
        <v>1269</v>
      </c>
      <c r="F528" s="47" t="s">
        <v>323</v>
      </c>
      <c r="G528" s="48" t="s">
        <v>1975</v>
      </c>
    </row>
    <row r="529" spans="1:8" ht="15.6" x14ac:dyDescent="0.3">
      <c r="A529" s="99">
        <v>528</v>
      </c>
      <c r="B529" s="58">
        <v>873</v>
      </c>
      <c r="C529" s="59" t="s">
        <v>515</v>
      </c>
      <c r="D529" s="54" t="s">
        <v>1270</v>
      </c>
      <c r="E529" s="54" t="s">
        <v>1271</v>
      </c>
      <c r="F529" s="47" t="s">
        <v>323</v>
      </c>
      <c r="G529" s="48" t="s">
        <v>1984</v>
      </c>
    </row>
    <row r="530" spans="1:8" ht="15.6" x14ac:dyDescent="0.3">
      <c r="A530" s="99">
        <v>529</v>
      </c>
      <c r="B530" s="58">
        <v>882</v>
      </c>
      <c r="C530" s="59" t="s">
        <v>534</v>
      </c>
      <c r="D530" s="54" t="s">
        <v>1272</v>
      </c>
      <c r="E530" s="54" t="s">
        <v>1273</v>
      </c>
      <c r="F530" s="47" t="s">
        <v>323</v>
      </c>
      <c r="G530" s="48" t="s">
        <v>1986</v>
      </c>
    </row>
    <row r="531" spans="1:8" ht="15.6" x14ac:dyDescent="0.3">
      <c r="A531" s="99">
        <v>530</v>
      </c>
      <c r="B531" s="58">
        <v>886</v>
      </c>
      <c r="C531" s="59" t="s">
        <v>351</v>
      </c>
      <c r="D531" s="54" t="s">
        <v>129</v>
      </c>
      <c r="E531" s="54" t="s">
        <v>1274</v>
      </c>
      <c r="F531" s="47" t="s">
        <v>323</v>
      </c>
      <c r="G531" s="48" t="s">
        <v>1989</v>
      </c>
    </row>
    <row r="532" spans="1:8" ht="15.6" x14ac:dyDescent="0.3">
      <c r="A532" s="99">
        <v>531</v>
      </c>
      <c r="B532" s="58">
        <v>888</v>
      </c>
      <c r="C532" s="59" t="s">
        <v>515</v>
      </c>
      <c r="D532" s="54" t="s">
        <v>293</v>
      </c>
      <c r="E532" s="54" t="s">
        <v>294</v>
      </c>
      <c r="F532" s="47" t="s">
        <v>323</v>
      </c>
      <c r="G532" s="48" t="s">
        <v>1984</v>
      </c>
    </row>
    <row r="533" spans="1:8" ht="15.6" x14ac:dyDescent="0.3">
      <c r="A533" s="99">
        <v>532</v>
      </c>
      <c r="B533" s="58">
        <v>889</v>
      </c>
      <c r="C533" s="59" t="s">
        <v>515</v>
      </c>
      <c r="D533" s="54" t="s">
        <v>1275</v>
      </c>
      <c r="E533" s="54" t="s">
        <v>1276</v>
      </c>
      <c r="F533" s="47" t="s">
        <v>323</v>
      </c>
      <c r="G533" s="48" t="s">
        <v>1988</v>
      </c>
      <c r="H533" s="48" t="s">
        <v>1989</v>
      </c>
    </row>
    <row r="534" spans="1:8" ht="15.6" x14ac:dyDescent="0.3">
      <c r="A534" s="99">
        <v>533</v>
      </c>
      <c r="B534" s="58">
        <v>891</v>
      </c>
      <c r="C534" s="59" t="s">
        <v>550</v>
      </c>
      <c r="D534" s="54" t="s">
        <v>277</v>
      </c>
      <c r="E534" s="54" t="s">
        <v>1277</v>
      </c>
      <c r="F534" s="47" t="s">
        <v>323</v>
      </c>
      <c r="G534" s="48" t="s">
        <v>1984</v>
      </c>
    </row>
    <row r="535" spans="1:8" ht="15.6" x14ac:dyDescent="0.3">
      <c r="A535" s="99">
        <v>534</v>
      </c>
      <c r="B535" s="58">
        <v>893</v>
      </c>
      <c r="C535" s="59" t="s">
        <v>534</v>
      </c>
      <c r="D535" s="54" t="s">
        <v>1278</v>
      </c>
      <c r="E535" s="54" t="s">
        <v>1279</v>
      </c>
      <c r="F535" s="47" t="s">
        <v>323</v>
      </c>
      <c r="G535" s="48" t="s">
        <v>1984</v>
      </c>
    </row>
    <row r="536" spans="1:8" ht="15.6" x14ac:dyDescent="0.3">
      <c r="A536" s="99">
        <v>535</v>
      </c>
      <c r="B536" s="58">
        <v>896</v>
      </c>
      <c r="C536" s="59" t="s">
        <v>534</v>
      </c>
      <c r="D536" s="54" t="s">
        <v>1280</v>
      </c>
      <c r="E536" s="54" t="s">
        <v>1281</v>
      </c>
      <c r="F536" s="47" t="s">
        <v>323</v>
      </c>
      <c r="G536" s="48" t="s">
        <v>1988</v>
      </c>
      <c r="H536" s="48" t="s">
        <v>1989</v>
      </c>
    </row>
    <row r="537" spans="1:8" ht="15.6" x14ac:dyDescent="0.3">
      <c r="A537" s="99">
        <v>536</v>
      </c>
      <c r="B537" s="58">
        <v>902</v>
      </c>
      <c r="C537" s="59" t="s">
        <v>351</v>
      </c>
      <c r="D537" s="54" t="s">
        <v>1282</v>
      </c>
      <c r="E537" s="54" t="s">
        <v>1283</v>
      </c>
      <c r="F537" s="47" t="s">
        <v>323</v>
      </c>
      <c r="G537" s="48" t="s">
        <v>1989</v>
      </c>
    </row>
    <row r="538" spans="1:8" ht="15.6" x14ac:dyDescent="0.3">
      <c r="A538" s="99">
        <v>537</v>
      </c>
      <c r="B538" s="58">
        <v>906</v>
      </c>
      <c r="C538" s="59" t="s">
        <v>534</v>
      </c>
      <c r="D538" s="54" t="s">
        <v>1284</v>
      </c>
      <c r="E538" s="54" t="s">
        <v>1285</v>
      </c>
      <c r="F538" s="47" t="s">
        <v>323</v>
      </c>
      <c r="G538" s="48" t="s">
        <v>1987</v>
      </c>
      <c r="H538" s="48" t="s">
        <v>1989</v>
      </c>
    </row>
    <row r="539" spans="1:8" ht="15.6" x14ac:dyDescent="0.3">
      <c r="A539" s="99">
        <v>538</v>
      </c>
      <c r="B539" s="58">
        <v>907</v>
      </c>
      <c r="C539" s="59" t="s">
        <v>515</v>
      </c>
      <c r="D539" s="54" t="s">
        <v>1286</v>
      </c>
      <c r="E539" s="54" t="s">
        <v>1287</v>
      </c>
      <c r="F539" s="47" t="s">
        <v>323</v>
      </c>
      <c r="G539" s="48" t="s">
        <v>1984</v>
      </c>
    </row>
    <row r="540" spans="1:8" ht="15.6" x14ac:dyDescent="0.3">
      <c r="A540" s="99">
        <v>539</v>
      </c>
      <c r="B540" s="58">
        <v>908</v>
      </c>
      <c r="C540" s="59" t="s">
        <v>550</v>
      </c>
      <c r="D540" s="54" t="s">
        <v>1288</v>
      </c>
      <c r="E540" s="54" t="s">
        <v>1289</v>
      </c>
      <c r="F540" s="47" t="s">
        <v>323</v>
      </c>
      <c r="G540" s="48" t="s">
        <v>1984</v>
      </c>
    </row>
    <row r="541" spans="1:8" ht="15.6" x14ac:dyDescent="0.3">
      <c r="A541" s="99">
        <v>540</v>
      </c>
      <c r="B541" s="58">
        <v>909</v>
      </c>
      <c r="C541" s="59" t="s">
        <v>515</v>
      </c>
      <c r="D541" s="54" t="s">
        <v>1290</v>
      </c>
      <c r="E541" s="54" t="s">
        <v>1291</v>
      </c>
      <c r="F541" s="47" t="s">
        <v>323</v>
      </c>
      <c r="G541" s="48" t="s">
        <v>1963</v>
      </c>
    </row>
    <row r="542" spans="1:8" ht="15.6" x14ac:dyDescent="0.3">
      <c r="A542" s="99">
        <v>541</v>
      </c>
      <c r="B542" s="58">
        <v>911</v>
      </c>
      <c r="C542" s="59" t="s">
        <v>534</v>
      </c>
      <c r="D542" s="54" t="s">
        <v>1292</v>
      </c>
      <c r="E542" s="54" t="s">
        <v>1293</v>
      </c>
      <c r="F542" s="47" t="s">
        <v>323</v>
      </c>
      <c r="G542" s="48" t="s">
        <v>1989</v>
      </c>
    </row>
    <row r="543" spans="1:8" ht="15.6" x14ac:dyDescent="0.3">
      <c r="A543" s="99">
        <v>542</v>
      </c>
      <c r="B543" s="58">
        <v>914</v>
      </c>
      <c r="C543" s="59" t="s">
        <v>515</v>
      </c>
      <c r="D543" s="54" t="s">
        <v>1294</v>
      </c>
      <c r="E543" s="54" t="s">
        <v>1295</v>
      </c>
      <c r="F543" s="47" t="s">
        <v>323</v>
      </c>
      <c r="G543" s="48" t="s">
        <v>1987</v>
      </c>
    </row>
    <row r="544" spans="1:8" ht="15.6" x14ac:dyDescent="0.3">
      <c r="A544" s="99">
        <v>543</v>
      </c>
      <c r="B544" s="58">
        <v>920</v>
      </c>
      <c r="C544" s="59" t="s">
        <v>534</v>
      </c>
      <c r="D544" s="54" t="s">
        <v>1296</v>
      </c>
      <c r="E544" s="54" t="s">
        <v>1297</v>
      </c>
      <c r="F544" s="47" t="s">
        <v>323</v>
      </c>
      <c r="G544" s="48" t="s">
        <v>1986</v>
      </c>
    </row>
    <row r="545" spans="1:8" ht="15.6" x14ac:dyDescent="0.3">
      <c r="A545" s="99">
        <v>544</v>
      </c>
      <c r="B545" s="58">
        <v>931</v>
      </c>
      <c r="C545" s="59" t="s">
        <v>515</v>
      </c>
      <c r="D545" s="54" t="s">
        <v>1298</v>
      </c>
      <c r="E545" s="54" t="s">
        <v>1299</v>
      </c>
      <c r="F545" s="47" t="s">
        <v>323</v>
      </c>
      <c r="G545" s="48" t="s">
        <v>1963</v>
      </c>
    </row>
    <row r="546" spans="1:8" ht="15.6" x14ac:dyDescent="0.3">
      <c r="A546" s="99">
        <v>545</v>
      </c>
      <c r="B546" s="58">
        <v>932</v>
      </c>
      <c r="C546" s="59" t="s">
        <v>550</v>
      </c>
      <c r="D546" s="54" t="s">
        <v>1300</v>
      </c>
      <c r="E546" s="54" t="s">
        <v>1301</v>
      </c>
      <c r="F546" s="47" t="s">
        <v>323</v>
      </c>
      <c r="G546" s="48" t="s">
        <v>1970</v>
      </c>
    </row>
    <row r="547" spans="1:8" ht="15.6" x14ac:dyDescent="0.3">
      <c r="A547" s="99">
        <v>546</v>
      </c>
      <c r="B547" s="58">
        <v>940</v>
      </c>
      <c r="C547" s="59" t="s">
        <v>515</v>
      </c>
      <c r="D547" s="54" t="s">
        <v>299</v>
      </c>
      <c r="E547" s="54" t="s">
        <v>1302</v>
      </c>
      <c r="F547" s="47" t="s">
        <v>323</v>
      </c>
      <c r="G547" s="48" t="s">
        <v>1988</v>
      </c>
    </row>
    <row r="548" spans="1:8" ht="15.6" x14ac:dyDescent="0.3">
      <c r="A548" s="99">
        <v>547</v>
      </c>
      <c r="B548" s="58">
        <v>945</v>
      </c>
      <c r="C548" s="59" t="s">
        <v>515</v>
      </c>
      <c r="D548" s="54" t="s">
        <v>1303</v>
      </c>
      <c r="E548" s="54" t="s">
        <v>1304</v>
      </c>
      <c r="F548" s="47" t="s">
        <v>323</v>
      </c>
      <c r="G548" s="48" t="s">
        <v>1988</v>
      </c>
      <c r="H548" s="48" t="s">
        <v>1989</v>
      </c>
    </row>
    <row r="549" spans="1:8" ht="15.6" x14ac:dyDescent="0.3">
      <c r="A549" s="99">
        <v>548</v>
      </c>
      <c r="B549" s="58">
        <v>952</v>
      </c>
      <c r="C549" s="59" t="s">
        <v>515</v>
      </c>
      <c r="D549" s="54" t="s">
        <v>1305</v>
      </c>
      <c r="E549" s="54" t="s">
        <v>1306</v>
      </c>
      <c r="F549" s="47" t="s">
        <v>323</v>
      </c>
      <c r="G549" s="48" t="s">
        <v>1986</v>
      </c>
      <c r="H549" s="48" t="s">
        <v>1988</v>
      </c>
    </row>
    <row r="550" spans="1:8" ht="15.6" x14ac:dyDescent="0.3">
      <c r="A550" s="99">
        <v>549</v>
      </c>
      <c r="B550" s="58">
        <v>959</v>
      </c>
      <c r="C550" s="59" t="s">
        <v>351</v>
      </c>
      <c r="D550" s="54" t="s">
        <v>1307</v>
      </c>
      <c r="E550" s="54" t="s">
        <v>1308</v>
      </c>
      <c r="F550" s="47" t="s">
        <v>323</v>
      </c>
      <c r="G550" s="48" t="s">
        <v>1987</v>
      </c>
    </row>
    <row r="551" spans="1:8" ht="15.6" x14ac:dyDescent="0.3">
      <c r="A551" s="99">
        <v>550</v>
      </c>
      <c r="B551" s="58">
        <v>961</v>
      </c>
      <c r="C551" s="59" t="s">
        <v>515</v>
      </c>
      <c r="D551" s="54" t="s">
        <v>1309</v>
      </c>
      <c r="E551" s="54" t="s">
        <v>1310</v>
      </c>
      <c r="F551" s="47" t="s">
        <v>323</v>
      </c>
      <c r="G551" s="48" t="s">
        <v>1986</v>
      </c>
      <c r="H551" s="48" t="s">
        <v>1988</v>
      </c>
    </row>
    <row r="552" spans="1:8" ht="15.6" x14ac:dyDescent="0.3">
      <c r="A552" s="99">
        <v>551</v>
      </c>
      <c r="B552" s="58">
        <v>963</v>
      </c>
      <c r="C552" s="59" t="s">
        <v>547</v>
      </c>
      <c r="D552" s="54" t="s">
        <v>1311</v>
      </c>
      <c r="E552" s="54" t="s">
        <v>1312</v>
      </c>
      <c r="F552" s="47" t="s">
        <v>323</v>
      </c>
      <c r="G552" s="48" t="s">
        <v>1983</v>
      </c>
    </row>
    <row r="553" spans="1:8" ht="15.6" x14ac:dyDescent="0.3">
      <c r="A553" s="99">
        <v>552</v>
      </c>
      <c r="B553" s="58">
        <v>965</v>
      </c>
      <c r="C553" s="59" t="s">
        <v>515</v>
      </c>
      <c r="D553" s="54" t="s">
        <v>1313</v>
      </c>
      <c r="E553" s="54" t="s">
        <v>1314</v>
      </c>
      <c r="F553" s="47" t="s">
        <v>323</v>
      </c>
      <c r="G553" s="48" t="s">
        <v>1984</v>
      </c>
    </row>
    <row r="554" spans="1:8" ht="15.6" x14ac:dyDescent="0.3">
      <c r="A554" s="99">
        <v>553</v>
      </c>
      <c r="B554" s="58">
        <v>972</v>
      </c>
      <c r="C554" s="59" t="s">
        <v>534</v>
      </c>
      <c r="D554" s="54" t="s">
        <v>1315</v>
      </c>
      <c r="E554" s="54" t="s">
        <v>1316</v>
      </c>
      <c r="F554" s="47" t="s">
        <v>323</v>
      </c>
      <c r="G554" s="48" t="s">
        <v>1989</v>
      </c>
    </row>
    <row r="555" spans="1:8" ht="15.6" x14ac:dyDescent="0.3">
      <c r="A555" s="99">
        <v>554</v>
      </c>
      <c r="B555" s="58">
        <v>974</v>
      </c>
      <c r="C555" s="59" t="s">
        <v>534</v>
      </c>
      <c r="D555" s="54" t="s">
        <v>1317</v>
      </c>
      <c r="E555" s="54" t="s">
        <v>1318</v>
      </c>
      <c r="F555" s="47" t="s">
        <v>323</v>
      </c>
      <c r="G555" s="48" t="s">
        <v>1986</v>
      </c>
      <c r="H555" s="48" t="s">
        <v>1988</v>
      </c>
    </row>
    <row r="556" spans="1:8" ht="15.6" x14ac:dyDescent="0.3">
      <c r="A556" s="99">
        <v>555</v>
      </c>
      <c r="B556" s="58">
        <v>977</v>
      </c>
      <c r="C556" s="59" t="s">
        <v>534</v>
      </c>
      <c r="D556" s="54" t="s">
        <v>1319</v>
      </c>
      <c r="E556" s="54" t="s">
        <v>1320</v>
      </c>
      <c r="F556" s="47" t="s">
        <v>323</v>
      </c>
      <c r="G556" s="48" t="s">
        <v>1986</v>
      </c>
    </row>
    <row r="557" spans="1:8" ht="15.6" x14ac:dyDescent="0.3">
      <c r="A557" s="99">
        <v>556</v>
      </c>
      <c r="B557" s="58">
        <v>980</v>
      </c>
      <c r="C557" s="59" t="s">
        <v>550</v>
      </c>
      <c r="D557" s="54" t="s">
        <v>1321</v>
      </c>
      <c r="E557" s="54" t="s">
        <v>1322</v>
      </c>
      <c r="F557" s="47" t="s">
        <v>323</v>
      </c>
      <c r="G557" s="48" t="s">
        <v>1970</v>
      </c>
    </row>
    <row r="558" spans="1:8" ht="15.6" x14ac:dyDescent="0.3">
      <c r="A558" s="99">
        <v>557</v>
      </c>
      <c r="B558" s="58">
        <v>982</v>
      </c>
      <c r="C558" s="59" t="s">
        <v>534</v>
      </c>
      <c r="D558" s="54" t="s">
        <v>1323</v>
      </c>
      <c r="E558" s="54" t="s">
        <v>1324</v>
      </c>
      <c r="F558" s="47" t="s">
        <v>323</v>
      </c>
      <c r="G558" s="48" t="s">
        <v>1986</v>
      </c>
      <c r="H558" s="48" t="s">
        <v>1989</v>
      </c>
    </row>
    <row r="559" spans="1:8" ht="15.6" x14ac:dyDescent="0.3">
      <c r="A559" s="99">
        <v>558</v>
      </c>
      <c r="B559" s="58">
        <v>988</v>
      </c>
      <c r="C559" s="59" t="s">
        <v>515</v>
      </c>
      <c r="D559" s="54" t="s">
        <v>1325</v>
      </c>
      <c r="E559" s="54" t="s">
        <v>1326</v>
      </c>
      <c r="F559" s="47" t="s">
        <v>323</v>
      </c>
      <c r="G559" s="48" t="s">
        <v>1984</v>
      </c>
    </row>
    <row r="560" spans="1:8" ht="15.6" x14ac:dyDescent="0.3">
      <c r="A560" s="99">
        <v>559</v>
      </c>
      <c r="B560" s="58">
        <v>989</v>
      </c>
      <c r="C560" s="59" t="s">
        <v>534</v>
      </c>
      <c r="D560" s="54" t="s">
        <v>1327</v>
      </c>
      <c r="E560" s="54" t="s">
        <v>1328</v>
      </c>
      <c r="F560" s="47" t="s">
        <v>323</v>
      </c>
      <c r="G560" s="48" t="s">
        <v>1966</v>
      </c>
    </row>
    <row r="561" spans="1:8" ht="15.6" x14ac:dyDescent="0.3">
      <c r="A561" s="99">
        <v>560</v>
      </c>
      <c r="B561" s="58">
        <v>991</v>
      </c>
      <c r="C561" s="59" t="s">
        <v>547</v>
      </c>
      <c r="D561" s="54" t="s">
        <v>1329</v>
      </c>
      <c r="E561" s="54" t="s">
        <v>1330</v>
      </c>
      <c r="F561" s="47" t="s">
        <v>323</v>
      </c>
      <c r="G561" s="48" t="s">
        <v>1983</v>
      </c>
    </row>
    <row r="562" spans="1:8" ht="15.6" x14ac:dyDescent="0.3">
      <c r="A562" s="99">
        <v>561</v>
      </c>
      <c r="B562" s="58">
        <v>995</v>
      </c>
      <c r="C562" s="59" t="s">
        <v>534</v>
      </c>
      <c r="D562" s="54" t="s">
        <v>1331</v>
      </c>
      <c r="E562" s="54" t="s">
        <v>1332</v>
      </c>
      <c r="F562" s="47" t="s">
        <v>323</v>
      </c>
      <c r="G562" s="48" t="s">
        <v>1987</v>
      </c>
    </row>
    <row r="563" spans="1:8" ht="15.6" x14ac:dyDescent="0.3">
      <c r="A563" s="99">
        <v>562</v>
      </c>
      <c r="B563" s="58">
        <v>997</v>
      </c>
      <c r="C563" s="59" t="s">
        <v>550</v>
      </c>
      <c r="D563" s="54" t="s">
        <v>1333</v>
      </c>
      <c r="E563" s="54" t="s">
        <v>1334</v>
      </c>
      <c r="F563" s="47" t="s">
        <v>323</v>
      </c>
      <c r="G563" s="48" t="s">
        <v>1970</v>
      </c>
    </row>
    <row r="564" spans="1:8" ht="15.6" x14ac:dyDescent="0.3">
      <c r="A564" s="99">
        <v>563</v>
      </c>
      <c r="B564" s="58">
        <v>1001</v>
      </c>
      <c r="C564" s="59" t="s">
        <v>351</v>
      </c>
      <c r="D564" s="54" t="s">
        <v>1335</v>
      </c>
      <c r="E564" s="54" t="s">
        <v>1336</v>
      </c>
      <c r="F564" s="47" t="s">
        <v>323</v>
      </c>
      <c r="G564" s="48" t="s">
        <v>1969</v>
      </c>
      <c r="H564" s="48" t="s">
        <v>1988</v>
      </c>
    </row>
    <row r="565" spans="1:8" ht="15.6" x14ac:dyDescent="0.3">
      <c r="A565" s="99">
        <v>564</v>
      </c>
      <c r="B565" s="58">
        <v>1002</v>
      </c>
      <c r="C565" s="59" t="s">
        <v>550</v>
      </c>
      <c r="D565" s="54" t="s">
        <v>1337</v>
      </c>
      <c r="E565" s="54" t="s">
        <v>1338</v>
      </c>
      <c r="F565" s="47" t="s">
        <v>323</v>
      </c>
      <c r="G565" s="48" t="s">
        <v>1976</v>
      </c>
    </row>
    <row r="566" spans="1:8" ht="15.6" x14ac:dyDescent="0.3">
      <c r="A566" s="99">
        <v>565</v>
      </c>
      <c r="B566" s="58">
        <v>1020</v>
      </c>
      <c r="C566" s="59" t="s">
        <v>550</v>
      </c>
      <c r="D566" s="54" t="s">
        <v>1339</v>
      </c>
      <c r="E566" s="54" t="s">
        <v>1340</v>
      </c>
      <c r="F566" s="47" t="s">
        <v>323</v>
      </c>
      <c r="G566" s="48" t="s">
        <v>1970</v>
      </c>
      <c r="H566" s="48" t="s">
        <v>1989</v>
      </c>
    </row>
    <row r="567" spans="1:8" ht="15.6" x14ac:dyDescent="0.3">
      <c r="A567" s="99">
        <v>566</v>
      </c>
      <c r="B567" s="58">
        <v>1026</v>
      </c>
      <c r="C567" s="59" t="s">
        <v>515</v>
      </c>
      <c r="D567" s="54" t="s">
        <v>1341</v>
      </c>
      <c r="E567" s="54" t="s">
        <v>1342</v>
      </c>
      <c r="F567" s="47" t="s">
        <v>323</v>
      </c>
      <c r="G567" s="48" t="s">
        <v>1986</v>
      </c>
    </row>
    <row r="568" spans="1:8" ht="15.6" x14ac:dyDescent="0.3">
      <c r="A568" s="99">
        <v>567</v>
      </c>
      <c r="B568" s="58">
        <v>1034</v>
      </c>
      <c r="C568" s="59" t="s">
        <v>515</v>
      </c>
      <c r="D568" s="54" t="s">
        <v>1343</v>
      </c>
      <c r="E568" s="54" t="s">
        <v>1344</v>
      </c>
      <c r="F568" s="47" t="s">
        <v>323</v>
      </c>
      <c r="G568" s="48" t="s">
        <v>1988</v>
      </c>
    </row>
    <row r="569" spans="1:8" ht="15.6" x14ac:dyDescent="0.3">
      <c r="A569" s="99">
        <v>568</v>
      </c>
      <c r="B569" s="58">
        <v>1035</v>
      </c>
      <c r="C569" s="59" t="s">
        <v>515</v>
      </c>
      <c r="D569" s="54" t="s">
        <v>1345</v>
      </c>
      <c r="E569" s="54" t="s">
        <v>1346</v>
      </c>
      <c r="F569" s="47" t="s">
        <v>323</v>
      </c>
      <c r="G569" s="48" t="s">
        <v>1963</v>
      </c>
    </row>
    <row r="570" spans="1:8" ht="15.6" x14ac:dyDescent="0.3">
      <c r="A570" s="99">
        <v>569</v>
      </c>
      <c r="B570" s="58">
        <v>1036</v>
      </c>
      <c r="C570" s="59" t="s">
        <v>534</v>
      </c>
      <c r="D570" s="54" t="s">
        <v>1347</v>
      </c>
      <c r="E570" s="54" t="s">
        <v>1348</v>
      </c>
      <c r="F570" s="47" t="s">
        <v>323</v>
      </c>
      <c r="G570" s="48" t="s">
        <v>1966</v>
      </c>
    </row>
    <row r="571" spans="1:8" ht="15.6" x14ac:dyDescent="0.3">
      <c r="A571" s="99">
        <v>570</v>
      </c>
      <c r="B571" s="58">
        <v>1042</v>
      </c>
      <c r="C571" s="59" t="s">
        <v>390</v>
      </c>
      <c r="D571" s="54" t="s">
        <v>127</v>
      </c>
      <c r="E571" s="54" t="s">
        <v>1349</v>
      </c>
      <c r="F571" s="47" t="s">
        <v>323</v>
      </c>
      <c r="G571" s="48" t="s">
        <v>1988</v>
      </c>
    </row>
    <row r="572" spans="1:8" ht="15.6" x14ac:dyDescent="0.3">
      <c r="A572" s="99">
        <v>571</v>
      </c>
      <c r="B572" s="58">
        <v>1043</v>
      </c>
      <c r="C572" s="59" t="s">
        <v>515</v>
      </c>
      <c r="D572" s="54" t="s">
        <v>1350</v>
      </c>
      <c r="E572" s="54" t="s">
        <v>1351</v>
      </c>
      <c r="F572" s="47" t="s">
        <v>323</v>
      </c>
      <c r="G572" s="48" t="s">
        <v>1986</v>
      </c>
      <c r="H572" s="48" t="s">
        <v>1989</v>
      </c>
    </row>
    <row r="573" spans="1:8" ht="15.6" x14ac:dyDescent="0.3">
      <c r="A573" s="99">
        <v>572</v>
      </c>
      <c r="B573" s="58">
        <v>1048</v>
      </c>
      <c r="C573" s="59" t="s">
        <v>534</v>
      </c>
      <c r="D573" s="54" t="s">
        <v>1352</v>
      </c>
      <c r="E573" s="54" t="s">
        <v>1353</v>
      </c>
      <c r="F573" s="47" t="s">
        <v>323</v>
      </c>
      <c r="G573" s="48" t="s">
        <v>1985</v>
      </c>
    </row>
    <row r="574" spans="1:8" ht="15.6" x14ac:dyDescent="0.3">
      <c r="A574" s="99">
        <v>573</v>
      </c>
      <c r="B574" s="58">
        <v>1055</v>
      </c>
      <c r="C574" s="59" t="s">
        <v>550</v>
      </c>
      <c r="D574" s="54" t="s">
        <v>1354</v>
      </c>
      <c r="E574" s="54" t="s">
        <v>1355</v>
      </c>
      <c r="F574" s="47" t="s">
        <v>323</v>
      </c>
      <c r="G574" s="48" t="s">
        <v>1984</v>
      </c>
    </row>
    <row r="575" spans="1:8" ht="15.6" x14ac:dyDescent="0.3">
      <c r="A575" s="99">
        <v>574</v>
      </c>
      <c r="B575" s="58">
        <v>1064</v>
      </c>
      <c r="C575" s="59" t="s">
        <v>515</v>
      </c>
      <c r="D575" s="54" t="s">
        <v>1356</v>
      </c>
      <c r="E575" s="54" t="s">
        <v>1357</v>
      </c>
      <c r="F575" s="47" t="s">
        <v>323</v>
      </c>
      <c r="G575" s="48" t="s">
        <v>1963</v>
      </c>
    </row>
    <row r="576" spans="1:8" ht="15.6" x14ac:dyDescent="0.3">
      <c r="A576" s="99">
        <v>575</v>
      </c>
      <c r="B576" s="58">
        <v>1069</v>
      </c>
      <c r="C576" s="59" t="s">
        <v>534</v>
      </c>
      <c r="D576" s="54" t="s">
        <v>1358</v>
      </c>
      <c r="E576" s="54" t="s">
        <v>1359</v>
      </c>
      <c r="F576" s="47" t="s">
        <v>323</v>
      </c>
      <c r="G576" s="48" t="s">
        <v>1987</v>
      </c>
    </row>
    <row r="577" spans="1:8" ht="15.6" x14ac:dyDescent="0.3">
      <c r="A577" s="99">
        <v>576</v>
      </c>
      <c r="B577" s="58">
        <v>1072</v>
      </c>
      <c r="C577" s="59" t="s">
        <v>534</v>
      </c>
      <c r="D577" s="54" t="s">
        <v>1360</v>
      </c>
      <c r="E577" s="54" t="s">
        <v>1361</v>
      </c>
      <c r="F577" s="47" t="s">
        <v>323</v>
      </c>
      <c r="G577" s="48" t="s">
        <v>1985</v>
      </c>
    </row>
    <row r="578" spans="1:8" ht="15.6" x14ac:dyDescent="0.3">
      <c r="A578" s="99">
        <v>577</v>
      </c>
      <c r="B578" s="58">
        <v>1073</v>
      </c>
      <c r="C578" s="59" t="s">
        <v>550</v>
      </c>
      <c r="D578" s="54" t="s">
        <v>170</v>
      </c>
      <c r="E578" s="54" t="s">
        <v>1362</v>
      </c>
      <c r="F578" s="47" t="s">
        <v>323</v>
      </c>
      <c r="G578" s="48" t="s">
        <v>1984</v>
      </c>
    </row>
    <row r="579" spans="1:8" ht="15.6" x14ac:dyDescent="0.3">
      <c r="A579" s="99">
        <v>578</v>
      </c>
      <c r="B579" s="58">
        <v>1085</v>
      </c>
      <c r="C579" s="59" t="s">
        <v>351</v>
      </c>
      <c r="D579" s="54" t="s">
        <v>1363</v>
      </c>
      <c r="E579" s="54" t="s">
        <v>1364</v>
      </c>
      <c r="F579" s="47" t="s">
        <v>323</v>
      </c>
      <c r="G579" s="48" t="s">
        <v>1987</v>
      </c>
    </row>
    <row r="580" spans="1:8" ht="15.6" x14ac:dyDescent="0.3">
      <c r="A580" s="99">
        <v>579</v>
      </c>
      <c r="B580" s="58">
        <v>1091</v>
      </c>
      <c r="C580" s="59" t="s">
        <v>547</v>
      </c>
      <c r="D580" s="54" t="s">
        <v>1365</v>
      </c>
      <c r="E580" s="54" t="s">
        <v>1366</v>
      </c>
      <c r="F580" s="47" t="s">
        <v>323</v>
      </c>
      <c r="G580" s="48" t="s">
        <v>1983</v>
      </c>
    </row>
    <row r="581" spans="1:8" ht="15.6" x14ac:dyDescent="0.3">
      <c r="A581" s="99">
        <v>580</v>
      </c>
      <c r="B581" s="58">
        <v>1092</v>
      </c>
      <c r="C581" s="59" t="s">
        <v>550</v>
      </c>
      <c r="D581" s="54" t="s">
        <v>1367</v>
      </c>
      <c r="E581" s="54" t="s">
        <v>1368</v>
      </c>
      <c r="F581" s="47" t="s">
        <v>323</v>
      </c>
      <c r="G581" s="48" t="s">
        <v>1987</v>
      </c>
    </row>
    <row r="582" spans="1:8" ht="15.6" x14ac:dyDescent="0.3">
      <c r="A582" s="99">
        <v>581</v>
      </c>
      <c r="B582" s="58">
        <v>1114</v>
      </c>
      <c r="C582" s="59" t="s">
        <v>515</v>
      </c>
      <c r="D582" s="54" t="s">
        <v>1369</v>
      </c>
      <c r="E582" s="54" t="s">
        <v>1370</v>
      </c>
      <c r="F582" s="47" t="s">
        <v>323</v>
      </c>
      <c r="G582" s="48" t="s">
        <v>1988</v>
      </c>
      <c r="H582" s="48" t="s">
        <v>1989</v>
      </c>
    </row>
    <row r="583" spans="1:8" ht="15.6" x14ac:dyDescent="0.3">
      <c r="A583" s="99">
        <v>582</v>
      </c>
      <c r="B583" s="58">
        <v>1115</v>
      </c>
      <c r="C583" s="59" t="s">
        <v>550</v>
      </c>
      <c r="D583" s="54" t="s">
        <v>1371</v>
      </c>
      <c r="E583" s="54" t="s">
        <v>1372</v>
      </c>
      <c r="F583" s="47" t="s">
        <v>323</v>
      </c>
      <c r="G583" s="48" t="s">
        <v>1970</v>
      </c>
    </row>
    <row r="584" spans="1:8" ht="15.6" x14ac:dyDescent="0.3">
      <c r="A584" s="99">
        <v>583</v>
      </c>
      <c r="B584" s="58">
        <v>1129</v>
      </c>
      <c r="C584" s="59" t="s">
        <v>534</v>
      </c>
      <c r="D584" s="54" t="s">
        <v>1373</v>
      </c>
      <c r="E584" s="54" t="s">
        <v>250</v>
      </c>
      <c r="F584" s="47" t="s">
        <v>323</v>
      </c>
      <c r="G584" s="48" t="s">
        <v>1984</v>
      </c>
    </row>
    <row r="585" spans="1:8" ht="15.6" x14ac:dyDescent="0.3">
      <c r="A585" s="99">
        <v>584</v>
      </c>
      <c r="B585" s="58">
        <v>1138</v>
      </c>
      <c r="C585" s="59" t="s">
        <v>547</v>
      </c>
      <c r="D585" s="54" t="s">
        <v>124</v>
      </c>
      <c r="E585" s="54" t="s">
        <v>1374</v>
      </c>
      <c r="F585" s="47" t="s">
        <v>323</v>
      </c>
      <c r="G585" s="48" t="s">
        <v>1983</v>
      </c>
    </row>
    <row r="586" spans="1:8" ht="15.6" x14ac:dyDescent="0.3">
      <c r="A586" s="99">
        <v>585</v>
      </c>
      <c r="B586" s="58">
        <v>1139</v>
      </c>
      <c r="C586" s="59" t="s">
        <v>515</v>
      </c>
      <c r="D586" s="54" t="s">
        <v>1375</v>
      </c>
      <c r="E586" s="54" t="s">
        <v>1376</v>
      </c>
      <c r="F586" s="47" t="s">
        <v>323</v>
      </c>
      <c r="G586" s="48" t="s">
        <v>1964</v>
      </c>
      <c r="H586" s="48" t="s">
        <v>1989</v>
      </c>
    </row>
    <row r="587" spans="1:8" ht="15.6" x14ac:dyDescent="0.3">
      <c r="A587" s="99">
        <v>586</v>
      </c>
      <c r="B587" s="58">
        <v>1140</v>
      </c>
      <c r="C587" s="59" t="s">
        <v>390</v>
      </c>
      <c r="D587" s="54" t="s">
        <v>1377</v>
      </c>
      <c r="E587" s="54" t="s">
        <v>1378</v>
      </c>
      <c r="F587" s="47" t="s">
        <v>323</v>
      </c>
      <c r="G587" s="48" t="s">
        <v>1977</v>
      </c>
    </row>
    <row r="588" spans="1:8" ht="15.6" x14ac:dyDescent="0.3">
      <c r="A588" s="99">
        <v>587</v>
      </c>
      <c r="B588" s="58">
        <v>1141</v>
      </c>
      <c r="C588" s="59" t="s">
        <v>534</v>
      </c>
      <c r="D588" s="54" t="s">
        <v>1379</v>
      </c>
      <c r="E588" s="54" t="s">
        <v>1380</v>
      </c>
      <c r="F588" s="47" t="s">
        <v>323</v>
      </c>
      <c r="G588" s="48" t="s">
        <v>1985</v>
      </c>
    </row>
    <row r="589" spans="1:8" ht="15.6" x14ac:dyDescent="0.3">
      <c r="A589" s="99">
        <v>588</v>
      </c>
      <c r="B589" s="58">
        <v>1150</v>
      </c>
      <c r="C589" s="59" t="s">
        <v>515</v>
      </c>
      <c r="D589" s="54" t="s">
        <v>1381</v>
      </c>
      <c r="E589" s="54" t="s">
        <v>1382</v>
      </c>
      <c r="F589" s="47" t="s">
        <v>323</v>
      </c>
      <c r="G589" s="48" t="s">
        <v>1963</v>
      </c>
    </row>
    <row r="590" spans="1:8" ht="15.6" x14ac:dyDescent="0.3">
      <c r="A590" s="99">
        <v>589</v>
      </c>
      <c r="B590" s="58">
        <v>1159</v>
      </c>
      <c r="C590" s="59" t="s">
        <v>515</v>
      </c>
      <c r="D590" s="54" t="s">
        <v>1383</v>
      </c>
      <c r="E590" s="54" t="s">
        <v>1384</v>
      </c>
      <c r="F590" s="47" t="s">
        <v>323</v>
      </c>
      <c r="G590" s="48" t="s">
        <v>1985</v>
      </c>
    </row>
    <row r="591" spans="1:8" ht="15.6" x14ac:dyDescent="0.3">
      <c r="A591" s="99">
        <v>590</v>
      </c>
      <c r="B591" s="58">
        <v>1162</v>
      </c>
      <c r="C591" s="59" t="s">
        <v>515</v>
      </c>
      <c r="D591" s="54" t="s">
        <v>1385</v>
      </c>
      <c r="E591" s="54" t="s">
        <v>1386</v>
      </c>
      <c r="F591" s="47" t="s">
        <v>323</v>
      </c>
      <c r="G591" s="48" t="s">
        <v>1987</v>
      </c>
    </row>
    <row r="592" spans="1:8" ht="15.6" x14ac:dyDescent="0.3">
      <c r="A592" s="99">
        <v>591</v>
      </c>
      <c r="B592" s="58">
        <v>1163</v>
      </c>
      <c r="C592" s="59" t="s">
        <v>515</v>
      </c>
      <c r="D592" s="54" t="s">
        <v>1387</v>
      </c>
      <c r="E592" s="54" t="s">
        <v>1387</v>
      </c>
      <c r="F592" s="47" t="s">
        <v>323</v>
      </c>
      <c r="G592" s="48" t="s">
        <v>1989</v>
      </c>
    </row>
    <row r="593" spans="1:8" ht="15.6" x14ac:dyDescent="0.3">
      <c r="A593" s="99">
        <v>592</v>
      </c>
      <c r="B593" s="58">
        <v>1165</v>
      </c>
      <c r="C593" s="59" t="s">
        <v>515</v>
      </c>
      <c r="D593" s="54" t="s">
        <v>139</v>
      </c>
      <c r="E593" s="54" t="s">
        <v>1388</v>
      </c>
      <c r="F593" s="47" t="s">
        <v>323</v>
      </c>
      <c r="G593" s="48" t="s">
        <v>1963</v>
      </c>
    </row>
    <row r="594" spans="1:8" ht="15.6" x14ac:dyDescent="0.3">
      <c r="A594" s="99">
        <v>593</v>
      </c>
      <c r="B594" s="58">
        <v>1173</v>
      </c>
      <c r="C594" s="59" t="s">
        <v>515</v>
      </c>
      <c r="D594" s="54" t="s">
        <v>1389</v>
      </c>
      <c r="E594" s="54" t="s">
        <v>1390</v>
      </c>
      <c r="F594" s="47" t="s">
        <v>323</v>
      </c>
      <c r="G594" s="48" t="s">
        <v>1963</v>
      </c>
    </row>
    <row r="595" spans="1:8" ht="15.6" x14ac:dyDescent="0.3">
      <c r="A595" s="99">
        <v>594</v>
      </c>
      <c r="B595" s="58">
        <v>1179</v>
      </c>
      <c r="C595" s="59" t="s">
        <v>515</v>
      </c>
      <c r="D595" s="54" t="s">
        <v>1391</v>
      </c>
      <c r="E595" s="54" t="s">
        <v>1392</v>
      </c>
      <c r="F595" s="47" t="s">
        <v>323</v>
      </c>
      <c r="G595" s="48" t="s">
        <v>1962</v>
      </c>
    </row>
    <row r="596" spans="1:8" ht="15.6" x14ac:dyDescent="0.3">
      <c r="A596" s="99">
        <v>595</v>
      </c>
      <c r="B596" s="58">
        <v>1183</v>
      </c>
      <c r="C596" s="59" t="s">
        <v>550</v>
      </c>
      <c r="D596" s="54" t="s">
        <v>1393</v>
      </c>
      <c r="E596" s="54" t="s">
        <v>1394</v>
      </c>
      <c r="F596" s="47" t="s">
        <v>323</v>
      </c>
      <c r="G596" s="48" t="s">
        <v>1970</v>
      </c>
    </row>
    <row r="597" spans="1:8" ht="15.6" x14ac:dyDescent="0.3">
      <c r="A597" s="99">
        <v>596</v>
      </c>
      <c r="B597" s="58">
        <v>1190</v>
      </c>
      <c r="C597" s="59" t="s">
        <v>515</v>
      </c>
      <c r="D597" s="54" t="s">
        <v>103</v>
      </c>
      <c r="E597" s="54" t="s">
        <v>104</v>
      </c>
      <c r="F597" s="47" t="s">
        <v>323</v>
      </c>
      <c r="G597" s="48" t="s">
        <v>1988</v>
      </c>
      <c r="H597" s="48" t="s">
        <v>1989</v>
      </c>
    </row>
    <row r="598" spans="1:8" ht="15.6" x14ac:dyDescent="0.3">
      <c r="A598" s="99">
        <v>597</v>
      </c>
      <c r="B598" s="58">
        <v>1195</v>
      </c>
      <c r="C598" s="59" t="s">
        <v>515</v>
      </c>
      <c r="D598" s="54" t="s">
        <v>1395</v>
      </c>
      <c r="E598" s="54" t="s">
        <v>1396</v>
      </c>
      <c r="F598" s="47" t="s">
        <v>323</v>
      </c>
      <c r="G598" s="48" t="s">
        <v>1988</v>
      </c>
    </row>
    <row r="599" spans="1:8" ht="15.6" x14ac:dyDescent="0.3">
      <c r="A599" s="99">
        <v>598</v>
      </c>
      <c r="B599" s="58">
        <v>1197</v>
      </c>
      <c r="C599" s="106" t="s">
        <v>515</v>
      </c>
      <c r="D599" s="48" t="s">
        <v>1397</v>
      </c>
      <c r="E599" s="48" t="s">
        <v>1398</v>
      </c>
      <c r="F599" s="47" t="s">
        <v>323</v>
      </c>
      <c r="G599" s="48" t="s">
        <v>1985</v>
      </c>
    </row>
    <row r="600" spans="1:8" ht="15.6" x14ac:dyDescent="0.3">
      <c r="A600" s="99">
        <v>599</v>
      </c>
      <c r="B600" s="58">
        <v>1202</v>
      </c>
      <c r="C600" s="59" t="s">
        <v>351</v>
      </c>
      <c r="D600" s="54" t="s">
        <v>1399</v>
      </c>
      <c r="E600" s="54" t="s">
        <v>1400</v>
      </c>
      <c r="F600" s="47" t="s">
        <v>323</v>
      </c>
      <c r="G600" s="48" t="s">
        <v>1969</v>
      </c>
    </row>
    <row r="601" spans="1:8" ht="15.6" x14ac:dyDescent="0.3">
      <c r="A601" s="99">
        <v>600</v>
      </c>
      <c r="B601" s="58">
        <v>1205</v>
      </c>
      <c r="C601" s="59" t="s">
        <v>534</v>
      </c>
      <c r="D601" s="54" t="s">
        <v>1401</v>
      </c>
      <c r="E601" s="54" t="s">
        <v>1402</v>
      </c>
      <c r="F601" s="47" t="s">
        <v>323</v>
      </c>
      <c r="G601" s="48" t="s">
        <v>1984</v>
      </c>
    </row>
    <row r="602" spans="1:8" ht="15.6" x14ac:dyDescent="0.3">
      <c r="A602" s="99">
        <v>601</v>
      </c>
      <c r="B602" s="58">
        <v>1214</v>
      </c>
      <c r="C602" s="59" t="s">
        <v>534</v>
      </c>
      <c r="D602" s="54" t="s">
        <v>135</v>
      </c>
      <c r="E602" s="54" t="s">
        <v>1403</v>
      </c>
      <c r="F602" s="47" t="s">
        <v>323</v>
      </c>
      <c r="G602" s="48" t="s">
        <v>1987</v>
      </c>
    </row>
    <row r="603" spans="1:8" ht="15.6" x14ac:dyDescent="0.3">
      <c r="A603" s="99">
        <v>602</v>
      </c>
      <c r="B603" s="58">
        <v>1215</v>
      </c>
      <c r="C603" s="59" t="s">
        <v>547</v>
      </c>
      <c r="D603" s="54" t="s">
        <v>165</v>
      </c>
      <c r="E603" s="54" t="s">
        <v>1404</v>
      </c>
      <c r="F603" s="47" t="s">
        <v>323</v>
      </c>
      <c r="G603" s="48" t="s">
        <v>1983</v>
      </c>
    </row>
    <row r="604" spans="1:8" ht="15.6" x14ac:dyDescent="0.3">
      <c r="A604" s="99">
        <v>603</v>
      </c>
      <c r="B604" s="58">
        <v>1220</v>
      </c>
      <c r="C604" s="59" t="s">
        <v>534</v>
      </c>
      <c r="D604" s="54" t="s">
        <v>1405</v>
      </c>
      <c r="E604" s="54" t="s">
        <v>1406</v>
      </c>
      <c r="F604" s="47" t="s">
        <v>323</v>
      </c>
      <c r="G604" s="48" t="s">
        <v>1984</v>
      </c>
    </row>
    <row r="605" spans="1:8" ht="15.6" x14ac:dyDescent="0.3">
      <c r="A605" s="99">
        <v>604</v>
      </c>
      <c r="B605" s="58">
        <v>1222</v>
      </c>
      <c r="C605" s="59" t="s">
        <v>550</v>
      </c>
      <c r="D605" s="54" t="s">
        <v>1407</v>
      </c>
      <c r="E605" s="54" t="s">
        <v>1408</v>
      </c>
      <c r="F605" s="47" t="s">
        <v>323</v>
      </c>
      <c r="G605" s="48" t="s">
        <v>1989</v>
      </c>
    </row>
    <row r="606" spans="1:8" ht="15.6" x14ac:dyDescent="0.3">
      <c r="A606" s="99">
        <v>605</v>
      </c>
      <c r="B606" s="58">
        <v>1227</v>
      </c>
      <c r="C606" s="59" t="s">
        <v>550</v>
      </c>
      <c r="D606" s="54" t="s">
        <v>1409</v>
      </c>
      <c r="E606" s="54" t="s">
        <v>1410</v>
      </c>
      <c r="F606" s="47" t="s">
        <v>323</v>
      </c>
      <c r="G606" s="48" t="s">
        <v>1984</v>
      </c>
    </row>
    <row r="607" spans="1:8" ht="15.6" x14ac:dyDescent="0.3">
      <c r="A607" s="99">
        <v>606</v>
      </c>
      <c r="B607" s="58">
        <v>1231</v>
      </c>
      <c r="C607" s="59" t="s">
        <v>515</v>
      </c>
      <c r="D607" s="54" t="s">
        <v>1411</v>
      </c>
      <c r="E607" s="54" t="s">
        <v>1412</v>
      </c>
      <c r="F607" s="47" t="s">
        <v>323</v>
      </c>
      <c r="G607" s="48" t="s">
        <v>1963</v>
      </c>
    </row>
    <row r="608" spans="1:8" ht="15.6" x14ac:dyDescent="0.3">
      <c r="A608" s="99">
        <v>607</v>
      </c>
      <c r="B608" s="58">
        <v>1242</v>
      </c>
      <c r="C608" s="59" t="s">
        <v>515</v>
      </c>
      <c r="D608" s="54" t="s">
        <v>1413</v>
      </c>
      <c r="E608" s="54" t="s">
        <v>1414</v>
      </c>
      <c r="F608" s="47" t="s">
        <v>323</v>
      </c>
      <c r="G608" s="48" t="s">
        <v>1963</v>
      </c>
    </row>
    <row r="609" spans="1:8" ht="15.6" x14ac:dyDescent="0.3">
      <c r="A609" s="99">
        <v>608</v>
      </c>
      <c r="B609" s="58">
        <v>1245</v>
      </c>
      <c r="C609" s="59" t="s">
        <v>809</v>
      </c>
      <c r="D609" s="54" t="s">
        <v>1415</v>
      </c>
      <c r="E609" s="54" t="s">
        <v>1416</v>
      </c>
      <c r="F609" s="47" t="s">
        <v>323</v>
      </c>
      <c r="G609" s="48" t="s">
        <v>1984</v>
      </c>
    </row>
    <row r="610" spans="1:8" ht="15.6" x14ac:dyDescent="0.3">
      <c r="A610" s="99">
        <v>609</v>
      </c>
      <c r="B610" s="58">
        <v>1256</v>
      </c>
      <c r="C610" s="59" t="s">
        <v>338</v>
      </c>
      <c r="D610" s="54" t="s">
        <v>1417</v>
      </c>
      <c r="E610" s="54" t="s">
        <v>1418</v>
      </c>
      <c r="F610" s="47" t="s">
        <v>323</v>
      </c>
      <c r="G610" s="48" t="s">
        <v>1967</v>
      </c>
    </row>
    <row r="611" spans="1:8" ht="15.6" x14ac:dyDescent="0.3">
      <c r="A611" s="99">
        <v>610</v>
      </c>
      <c r="B611" s="58">
        <v>1259</v>
      </c>
      <c r="C611" s="59" t="s">
        <v>515</v>
      </c>
      <c r="D611" s="54" t="s">
        <v>1419</v>
      </c>
      <c r="E611" s="54" t="s">
        <v>1420</v>
      </c>
      <c r="F611" s="47" t="s">
        <v>323</v>
      </c>
      <c r="G611" s="48" t="s">
        <v>1962</v>
      </c>
    </row>
    <row r="612" spans="1:8" ht="15.6" x14ac:dyDescent="0.3">
      <c r="A612" s="99">
        <v>611</v>
      </c>
      <c r="B612" s="58">
        <v>1262</v>
      </c>
      <c r="C612" s="59" t="s">
        <v>534</v>
      </c>
      <c r="D612" s="54" t="s">
        <v>1421</v>
      </c>
      <c r="E612" s="54" t="s">
        <v>1422</v>
      </c>
      <c r="F612" s="47" t="s">
        <v>323</v>
      </c>
      <c r="G612" s="48" t="s">
        <v>1987</v>
      </c>
    </row>
    <row r="613" spans="1:8" ht="15.6" x14ac:dyDescent="0.3">
      <c r="A613" s="99">
        <v>612</v>
      </c>
      <c r="B613" s="58">
        <v>1272</v>
      </c>
      <c r="C613" s="59" t="s">
        <v>351</v>
      </c>
      <c r="D613" s="54" t="s">
        <v>1423</v>
      </c>
      <c r="E613" s="54" t="s">
        <v>1424</v>
      </c>
      <c r="F613" s="47" t="s">
        <v>323</v>
      </c>
      <c r="G613" s="48" t="s">
        <v>1969</v>
      </c>
    </row>
    <row r="614" spans="1:8" ht="15.6" x14ac:dyDescent="0.3">
      <c r="A614" s="99">
        <v>613</v>
      </c>
      <c r="B614" s="58">
        <v>1278</v>
      </c>
      <c r="C614" s="59" t="s">
        <v>550</v>
      </c>
      <c r="D614" s="54" t="s">
        <v>1425</v>
      </c>
      <c r="E614" s="54" t="s">
        <v>1426</v>
      </c>
      <c r="F614" s="47" t="s">
        <v>323</v>
      </c>
      <c r="G614" s="48" t="s">
        <v>1984</v>
      </c>
    </row>
    <row r="615" spans="1:8" ht="15.6" x14ac:dyDescent="0.3">
      <c r="A615" s="99">
        <v>614</v>
      </c>
      <c r="B615" s="58">
        <v>1310</v>
      </c>
      <c r="C615" s="59" t="s">
        <v>351</v>
      </c>
      <c r="D615" s="54" t="s">
        <v>1427</v>
      </c>
      <c r="E615" s="54" t="s">
        <v>1428</v>
      </c>
      <c r="F615" s="47" t="s">
        <v>323</v>
      </c>
      <c r="G615" s="48" t="s">
        <v>1984</v>
      </c>
    </row>
    <row r="616" spans="1:8" ht="15.6" x14ac:dyDescent="0.3">
      <c r="A616" s="99">
        <v>615</v>
      </c>
      <c r="B616" s="58">
        <v>1320</v>
      </c>
      <c r="C616" s="109" t="s">
        <v>515</v>
      </c>
      <c r="D616" s="48" t="s">
        <v>1429</v>
      </c>
      <c r="E616" s="48" t="s">
        <v>1429</v>
      </c>
      <c r="F616" s="47" t="s">
        <v>323</v>
      </c>
      <c r="G616" s="48" t="s">
        <v>1986</v>
      </c>
    </row>
    <row r="617" spans="1:8" ht="15.6" x14ac:dyDescent="0.3">
      <c r="A617" s="99">
        <v>616</v>
      </c>
      <c r="B617" s="58">
        <v>1322</v>
      </c>
      <c r="C617" s="59" t="s">
        <v>515</v>
      </c>
      <c r="D617" s="54" t="s">
        <v>1430</v>
      </c>
      <c r="E617" s="54" t="s">
        <v>1431</v>
      </c>
      <c r="F617" s="47" t="s">
        <v>323</v>
      </c>
      <c r="G617" s="48" t="s">
        <v>1984</v>
      </c>
    </row>
    <row r="618" spans="1:8" ht="15.6" x14ac:dyDescent="0.3">
      <c r="A618" s="99">
        <v>617</v>
      </c>
      <c r="B618" s="58">
        <v>1323</v>
      </c>
      <c r="C618" s="59" t="s">
        <v>351</v>
      </c>
      <c r="D618" s="54" t="s">
        <v>1432</v>
      </c>
      <c r="E618" s="54" t="s">
        <v>1433</v>
      </c>
      <c r="F618" s="47" t="s">
        <v>323</v>
      </c>
      <c r="G618" s="48" t="s">
        <v>1986</v>
      </c>
      <c r="H618" s="48" t="s">
        <v>1989</v>
      </c>
    </row>
    <row r="619" spans="1:8" ht="15.6" x14ac:dyDescent="0.3">
      <c r="A619" s="99">
        <v>618</v>
      </c>
      <c r="B619" s="58">
        <v>1329</v>
      </c>
      <c r="C619" s="59" t="s">
        <v>351</v>
      </c>
      <c r="D619" s="54" t="s">
        <v>1434</v>
      </c>
      <c r="E619" s="54" t="s">
        <v>1435</v>
      </c>
      <c r="F619" s="47" t="s">
        <v>323</v>
      </c>
      <c r="G619" s="48" t="s">
        <v>1986</v>
      </c>
    </row>
    <row r="620" spans="1:8" ht="15.6" x14ac:dyDescent="0.3">
      <c r="A620" s="99">
        <v>619</v>
      </c>
      <c r="B620" s="58">
        <v>1338</v>
      </c>
      <c r="C620" s="59" t="s">
        <v>534</v>
      </c>
      <c r="D620" s="54" t="s">
        <v>212</v>
      </c>
      <c r="E620" s="54" t="s">
        <v>213</v>
      </c>
      <c r="F620" s="47" t="s">
        <v>323</v>
      </c>
      <c r="G620" s="48" t="s">
        <v>1985</v>
      </c>
    </row>
    <row r="621" spans="1:8" ht="15.6" x14ac:dyDescent="0.3">
      <c r="A621" s="99">
        <v>620</v>
      </c>
      <c r="B621" s="58">
        <v>1340</v>
      </c>
      <c r="C621" s="59" t="s">
        <v>515</v>
      </c>
      <c r="D621" s="54" t="s">
        <v>1436</v>
      </c>
      <c r="E621" s="54" t="s">
        <v>1437</v>
      </c>
      <c r="F621" s="47" t="s">
        <v>323</v>
      </c>
      <c r="G621" s="48" t="s">
        <v>1987</v>
      </c>
    </row>
    <row r="622" spans="1:8" ht="15.6" x14ac:dyDescent="0.3">
      <c r="A622" s="99">
        <v>621</v>
      </c>
      <c r="B622" s="58">
        <v>1342</v>
      </c>
      <c r="C622" s="59" t="s">
        <v>515</v>
      </c>
      <c r="D622" s="54" t="s">
        <v>1438</v>
      </c>
      <c r="E622" s="54" t="s">
        <v>1439</v>
      </c>
      <c r="F622" s="47" t="s">
        <v>323</v>
      </c>
      <c r="G622" s="48" t="s">
        <v>1987</v>
      </c>
    </row>
    <row r="623" spans="1:8" ht="15.6" x14ac:dyDescent="0.3">
      <c r="A623" s="99">
        <v>622</v>
      </c>
      <c r="B623" s="58">
        <v>1352</v>
      </c>
      <c r="C623" s="59" t="s">
        <v>534</v>
      </c>
      <c r="D623" s="54" t="s">
        <v>1440</v>
      </c>
      <c r="E623" s="54" t="s">
        <v>1441</v>
      </c>
      <c r="F623" s="47" t="s">
        <v>323</v>
      </c>
      <c r="G623" s="48" t="s">
        <v>1988</v>
      </c>
    </row>
    <row r="624" spans="1:8" ht="15.6" x14ac:dyDescent="0.3">
      <c r="A624" s="99">
        <v>623</v>
      </c>
      <c r="B624" s="58">
        <v>1354</v>
      </c>
      <c r="C624" s="59" t="s">
        <v>515</v>
      </c>
      <c r="D624" s="54" t="s">
        <v>154</v>
      </c>
      <c r="E624" s="54" t="s">
        <v>155</v>
      </c>
      <c r="F624" s="47" t="s">
        <v>323</v>
      </c>
      <c r="G624" s="48" t="s">
        <v>1988</v>
      </c>
      <c r="H624" s="48" t="s">
        <v>1989</v>
      </c>
    </row>
    <row r="625" spans="1:8" ht="15.6" x14ac:dyDescent="0.3">
      <c r="A625" s="99">
        <v>624</v>
      </c>
      <c r="B625" s="58">
        <v>1366</v>
      </c>
      <c r="C625" s="59" t="s">
        <v>330</v>
      </c>
      <c r="D625" s="54" t="s">
        <v>1442</v>
      </c>
      <c r="E625" s="54" t="s">
        <v>1443</v>
      </c>
      <c r="F625" s="47" t="s">
        <v>323</v>
      </c>
      <c r="G625" s="48" t="s">
        <v>1979</v>
      </c>
    </row>
    <row r="626" spans="1:8" ht="15.6" x14ac:dyDescent="0.3">
      <c r="A626" s="99">
        <v>625</v>
      </c>
      <c r="B626" s="58">
        <v>1370</v>
      </c>
      <c r="C626" s="59" t="s">
        <v>515</v>
      </c>
      <c r="D626" s="54" t="s">
        <v>1444</v>
      </c>
      <c r="E626" s="54" t="s">
        <v>1445</v>
      </c>
      <c r="F626" s="47" t="s">
        <v>323</v>
      </c>
      <c r="G626" s="48" t="s">
        <v>1962</v>
      </c>
    </row>
    <row r="627" spans="1:8" ht="15.6" x14ac:dyDescent="0.3">
      <c r="A627" s="99">
        <v>626</v>
      </c>
      <c r="B627" s="58">
        <v>1371</v>
      </c>
      <c r="C627" s="59" t="s">
        <v>550</v>
      </c>
      <c r="D627" s="54" t="s">
        <v>1446</v>
      </c>
      <c r="E627" s="54" t="s">
        <v>1447</v>
      </c>
      <c r="F627" s="47" t="s">
        <v>323</v>
      </c>
      <c r="G627" s="48" t="s">
        <v>1984</v>
      </c>
    </row>
    <row r="628" spans="1:8" ht="15.6" x14ac:dyDescent="0.3">
      <c r="A628" s="99">
        <v>627</v>
      </c>
      <c r="B628" s="58">
        <v>1380</v>
      </c>
      <c r="C628" s="59" t="s">
        <v>534</v>
      </c>
      <c r="D628" s="54" t="s">
        <v>1448</v>
      </c>
      <c r="E628" s="54" t="s">
        <v>1449</v>
      </c>
      <c r="F628" s="47" t="s">
        <v>323</v>
      </c>
      <c r="G628" s="48" t="s">
        <v>1985</v>
      </c>
    </row>
    <row r="629" spans="1:8" ht="15.6" x14ac:dyDescent="0.3">
      <c r="A629" s="99">
        <v>628</v>
      </c>
      <c r="B629" s="58">
        <v>1381</v>
      </c>
      <c r="C629" s="59" t="s">
        <v>550</v>
      </c>
      <c r="D629" s="54" t="s">
        <v>68</v>
      </c>
      <c r="E629" s="54" t="s">
        <v>69</v>
      </c>
      <c r="F629" s="47" t="s">
        <v>323</v>
      </c>
      <c r="G629" s="48" t="s">
        <v>1984</v>
      </c>
    </row>
    <row r="630" spans="1:8" ht="15.6" x14ac:dyDescent="0.3">
      <c r="A630" s="99">
        <v>629</v>
      </c>
      <c r="B630" s="58">
        <v>1384</v>
      </c>
      <c r="C630" s="59" t="s">
        <v>515</v>
      </c>
      <c r="D630" s="54" t="s">
        <v>1450</v>
      </c>
      <c r="E630" s="54" t="s">
        <v>1451</v>
      </c>
      <c r="F630" s="47" t="s">
        <v>323</v>
      </c>
      <c r="G630" s="48" t="s">
        <v>1988</v>
      </c>
      <c r="H630" s="48" t="s">
        <v>1989</v>
      </c>
    </row>
    <row r="631" spans="1:8" ht="15.6" x14ac:dyDescent="0.3">
      <c r="A631" s="99">
        <v>630</v>
      </c>
      <c r="B631" s="58">
        <v>1387</v>
      </c>
      <c r="C631" s="59" t="s">
        <v>390</v>
      </c>
      <c r="D631" s="54" t="s">
        <v>200</v>
      </c>
      <c r="E631" s="54" t="s">
        <v>1452</v>
      </c>
      <c r="F631" s="47" t="s">
        <v>323</v>
      </c>
      <c r="G631" s="48" t="s">
        <v>1977</v>
      </c>
    </row>
    <row r="632" spans="1:8" ht="15.6" x14ac:dyDescent="0.3">
      <c r="A632" s="99">
        <v>631</v>
      </c>
      <c r="B632" s="58">
        <v>1397</v>
      </c>
      <c r="C632" s="59" t="s">
        <v>534</v>
      </c>
      <c r="D632" s="54" t="s">
        <v>89</v>
      </c>
      <c r="E632" s="54" t="s">
        <v>90</v>
      </c>
      <c r="F632" s="47" t="s">
        <v>323</v>
      </c>
      <c r="G632" s="48" t="s">
        <v>1987</v>
      </c>
    </row>
    <row r="633" spans="1:8" ht="15.6" x14ac:dyDescent="0.3">
      <c r="A633" s="99">
        <v>632</v>
      </c>
      <c r="B633" s="58">
        <v>1399</v>
      </c>
      <c r="C633" s="59" t="s">
        <v>515</v>
      </c>
      <c r="D633" s="54" t="s">
        <v>1453</v>
      </c>
      <c r="E633" s="54" t="s">
        <v>1454</v>
      </c>
      <c r="F633" s="47" t="s">
        <v>323</v>
      </c>
      <c r="G633" s="48" t="s">
        <v>1988</v>
      </c>
      <c r="H633" s="48" t="s">
        <v>1989</v>
      </c>
    </row>
    <row r="634" spans="1:8" ht="15.6" x14ac:dyDescent="0.3">
      <c r="A634" s="99">
        <v>633</v>
      </c>
      <c r="B634" s="58">
        <v>1400</v>
      </c>
      <c r="C634" s="59" t="s">
        <v>515</v>
      </c>
      <c r="D634" s="54" t="s">
        <v>1455</v>
      </c>
      <c r="E634" s="54" t="s">
        <v>1456</v>
      </c>
      <c r="F634" s="47" t="s">
        <v>323</v>
      </c>
      <c r="G634" s="48" t="s">
        <v>1988</v>
      </c>
    </row>
    <row r="635" spans="1:8" ht="15.6" x14ac:dyDescent="0.3">
      <c r="A635" s="99">
        <v>634</v>
      </c>
      <c r="B635" s="58">
        <v>1404</v>
      </c>
      <c r="C635" s="59" t="s">
        <v>534</v>
      </c>
      <c r="D635" s="54" t="s">
        <v>1457</v>
      </c>
      <c r="E635" s="54" t="s">
        <v>1458</v>
      </c>
      <c r="F635" s="47" t="s">
        <v>323</v>
      </c>
      <c r="G635" s="48" t="s">
        <v>1966</v>
      </c>
      <c r="H635" s="48" t="s">
        <v>1988</v>
      </c>
    </row>
    <row r="636" spans="1:8" ht="15.6" x14ac:dyDescent="0.3">
      <c r="A636" s="99">
        <v>635</v>
      </c>
      <c r="B636" s="58">
        <v>1419</v>
      </c>
      <c r="C636" s="59" t="s">
        <v>515</v>
      </c>
      <c r="D636" s="54" t="s">
        <v>1459</v>
      </c>
      <c r="E636" s="54" t="s">
        <v>1460</v>
      </c>
      <c r="F636" s="47" t="s">
        <v>323</v>
      </c>
      <c r="G636" s="48" t="s">
        <v>1963</v>
      </c>
    </row>
    <row r="637" spans="1:8" ht="15.6" x14ac:dyDescent="0.3">
      <c r="A637" s="99">
        <v>636</v>
      </c>
      <c r="B637" s="58">
        <v>1434</v>
      </c>
      <c r="C637" s="59" t="s">
        <v>515</v>
      </c>
      <c r="D637" s="54" t="s">
        <v>1461</v>
      </c>
      <c r="E637" s="54" t="s">
        <v>1462</v>
      </c>
      <c r="F637" s="47" t="s">
        <v>323</v>
      </c>
      <c r="G637" s="48" t="s">
        <v>1963</v>
      </c>
    </row>
    <row r="638" spans="1:8" ht="15.6" x14ac:dyDescent="0.3">
      <c r="A638" s="99">
        <v>637</v>
      </c>
      <c r="B638" s="58">
        <v>1444</v>
      </c>
      <c r="C638" s="59" t="s">
        <v>515</v>
      </c>
      <c r="D638" s="54" t="s">
        <v>1463</v>
      </c>
      <c r="E638" s="54" t="s">
        <v>1464</v>
      </c>
      <c r="F638" s="47" t="s">
        <v>323</v>
      </c>
      <c r="G638" s="48" t="s">
        <v>1988</v>
      </c>
    </row>
    <row r="639" spans="1:8" ht="15.6" x14ac:dyDescent="0.3">
      <c r="A639" s="99">
        <v>638</v>
      </c>
      <c r="B639" s="58">
        <v>1446</v>
      </c>
      <c r="C639" s="59" t="s">
        <v>351</v>
      </c>
      <c r="D639" s="54" t="s">
        <v>1465</v>
      </c>
      <c r="E639" s="54" t="s">
        <v>1466</v>
      </c>
      <c r="F639" s="47" t="s">
        <v>323</v>
      </c>
      <c r="G639" s="48" t="s">
        <v>1985</v>
      </c>
      <c r="H639" s="48" t="s">
        <v>1986</v>
      </c>
    </row>
    <row r="640" spans="1:8" ht="15.6" x14ac:dyDescent="0.3">
      <c r="A640" s="99">
        <v>639</v>
      </c>
      <c r="B640" s="58">
        <v>1451</v>
      </c>
      <c r="C640" s="59" t="s">
        <v>515</v>
      </c>
      <c r="D640" s="54" t="s">
        <v>1467</v>
      </c>
      <c r="E640" s="54" t="s">
        <v>1468</v>
      </c>
      <c r="F640" s="47" t="s">
        <v>323</v>
      </c>
      <c r="G640" s="48" t="s">
        <v>1984</v>
      </c>
    </row>
    <row r="641" spans="1:8" ht="15.6" x14ac:dyDescent="0.3">
      <c r="A641" s="99">
        <v>640</v>
      </c>
      <c r="B641" s="58">
        <v>1456</v>
      </c>
      <c r="C641" s="59" t="s">
        <v>515</v>
      </c>
      <c r="D641" s="54" t="s">
        <v>1469</v>
      </c>
      <c r="E641" s="54" t="s">
        <v>1470</v>
      </c>
      <c r="F641" s="47" t="s">
        <v>323</v>
      </c>
      <c r="G641" s="48" t="s">
        <v>1986</v>
      </c>
      <c r="H641" s="48" t="s">
        <v>1989</v>
      </c>
    </row>
    <row r="642" spans="1:8" ht="15.6" x14ac:dyDescent="0.3">
      <c r="A642" s="99">
        <v>641</v>
      </c>
      <c r="B642" s="58">
        <v>1464</v>
      </c>
      <c r="C642" s="59" t="s">
        <v>534</v>
      </c>
      <c r="D642" s="54" t="s">
        <v>247</v>
      </c>
      <c r="E642" s="54" t="s">
        <v>248</v>
      </c>
      <c r="F642" s="47" t="s">
        <v>323</v>
      </c>
      <c r="G642" s="48" t="s">
        <v>1988</v>
      </c>
      <c r="H642" s="48" t="s">
        <v>1989</v>
      </c>
    </row>
    <row r="643" spans="1:8" ht="15.6" x14ac:dyDescent="0.3">
      <c r="A643" s="99">
        <v>642</v>
      </c>
      <c r="B643" s="58">
        <v>1471</v>
      </c>
      <c r="C643" s="59" t="s">
        <v>515</v>
      </c>
      <c r="D643" s="54" t="s">
        <v>1471</v>
      </c>
      <c r="E643" s="54" t="s">
        <v>1472</v>
      </c>
      <c r="F643" s="47" t="s">
        <v>323</v>
      </c>
      <c r="G643" s="48" t="s">
        <v>1986</v>
      </c>
    </row>
    <row r="644" spans="1:8" ht="15.6" x14ac:dyDescent="0.3">
      <c r="A644" s="99">
        <v>643</v>
      </c>
      <c r="B644" s="58">
        <v>1475</v>
      </c>
      <c r="C644" s="59" t="s">
        <v>534</v>
      </c>
      <c r="D644" s="54" t="s">
        <v>1473</v>
      </c>
      <c r="E644" s="54" t="s">
        <v>1474</v>
      </c>
      <c r="F644" s="47" t="s">
        <v>323</v>
      </c>
      <c r="G644" s="48" t="s">
        <v>1989</v>
      </c>
    </row>
    <row r="645" spans="1:8" ht="15.6" x14ac:dyDescent="0.3">
      <c r="A645" s="99">
        <v>644</v>
      </c>
      <c r="B645" s="58">
        <v>1477</v>
      </c>
      <c r="C645" s="59" t="s">
        <v>515</v>
      </c>
      <c r="D645" s="54" t="s">
        <v>142</v>
      </c>
      <c r="E645" s="54" t="s">
        <v>143</v>
      </c>
      <c r="F645" s="47" t="s">
        <v>323</v>
      </c>
      <c r="G645" s="48" t="s">
        <v>1985</v>
      </c>
    </row>
    <row r="646" spans="1:8" ht="15.6" x14ac:dyDescent="0.3">
      <c r="A646" s="99">
        <v>645</v>
      </c>
      <c r="B646" s="58">
        <v>1488</v>
      </c>
      <c r="C646" s="59" t="s">
        <v>515</v>
      </c>
      <c r="D646" s="54" t="s">
        <v>1475</v>
      </c>
      <c r="E646" s="54" t="s">
        <v>1476</v>
      </c>
      <c r="F646" s="47" t="s">
        <v>323</v>
      </c>
      <c r="G646" s="48" t="s">
        <v>1988</v>
      </c>
      <c r="H646" s="48" t="s">
        <v>1989</v>
      </c>
    </row>
    <row r="647" spans="1:8" ht="15.6" x14ac:dyDescent="0.3">
      <c r="A647" s="99">
        <v>646</v>
      </c>
      <c r="B647" s="58">
        <v>1489</v>
      </c>
      <c r="C647" s="59" t="s">
        <v>515</v>
      </c>
      <c r="D647" s="54" t="s">
        <v>1477</v>
      </c>
      <c r="E647" s="54" t="s">
        <v>1478</v>
      </c>
      <c r="F647" s="47" t="s">
        <v>323</v>
      </c>
      <c r="G647" s="48" t="s">
        <v>1985</v>
      </c>
    </row>
    <row r="648" spans="1:8" ht="15.6" x14ac:dyDescent="0.3">
      <c r="A648" s="99">
        <v>647</v>
      </c>
      <c r="B648" s="58">
        <v>1515</v>
      </c>
      <c r="C648" s="59" t="s">
        <v>534</v>
      </c>
      <c r="D648" s="54" t="s">
        <v>1479</v>
      </c>
      <c r="E648" s="54" t="s">
        <v>1480</v>
      </c>
      <c r="F648" s="47" t="s">
        <v>323</v>
      </c>
      <c r="G648" s="48" t="s">
        <v>1988</v>
      </c>
      <c r="H648" s="48" t="s">
        <v>1989</v>
      </c>
    </row>
    <row r="649" spans="1:8" ht="15.6" x14ac:dyDescent="0.3">
      <c r="A649" s="99">
        <v>648</v>
      </c>
      <c r="B649" s="58">
        <v>1521</v>
      </c>
      <c r="C649" s="59" t="s">
        <v>550</v>
      </c>
      <c r="D649" s="54" t="s">
        <v>1481</v>
      </c>
      <c r="E649" s="54" t="s">
        <v>1482</v>
      </c>
      <c r="F649" s="47" t="s">
        <v>323</v>
      </c>
      <c r="G649" s="48" t="s">
        <v>1984</v>
      </c>
    </row>
    <row r="650" spans="1:8" ht="15.6" x14ac:dyDescent="0.3">
      <c r="A650" s="99">
        <v>649</v>
      </c>
      <c r="B650" s="58">
        <v>1533</v>
      </c>
      <c r="C650" s="59" t="s">
        <v>515</v>
      </c>
      <c r="D650" s="54" t="s">
        <v>1483</v>
      </c>
      <c r="E650" s="54" t="s">
        <v>1483</v>
      </c>
      <c r="F650" s="47" t="s">
        <v>323</v>
      </c>
      <c r="G650" s="48" t="s">
        <v>1986</v>
      </c>
    </row>
    <row r="651" spans="1:8" ht="15.6" x14ac:dyDescent="0.3">
      <c r="A651" s="99">
        <v>650</v>
      </c>
      <c r="B651" s="58">
        <v>1558</v>
      </c>
      <c r="C651" s="59" t="s">
        <v>515</v>
      </c>
      <c r="D651" s="54" t="s">
        <v>1484</v>
      </c>
      <c r="E651" s="54" t="s">
        <v>1485</v>
      </c>
      <c r="F651" s="47" t="s">
        <v>323</v>
      </c>
      <c r="G651" s="48" t="s">
        <v>1985</v>
      </c>
    </row>
    <row r="652" spans="1:8" ht="15.6" x14ac:dyDescent="0.3">
      <c r="A652" s="99">
        <v>651</v>
      </c>
      <c r="B652" s="58">
        <v>1573</v>
      </c>
      <c r="C652" s="59" t="s">
        <v>534</v>
      </c>
      <c r="D652" s="54" t="s">
        <v>1486</v>
      </c>
      <c r="E652" s="54" t="s">
        <v>1487</v>
      </c>
      <c r="F652" s="47" t="s">
        <v>323</v>
      </c>
      <c r="G652" s="48" t="s">
        <v>1988</v>
      </c>
    </row>
    <row r="653" spans="1:8" ht="15.6" x14ac:dyDescent="0.3">
      <c r="A653" s="99">
        <v>652</v>
      </c>
      <c r="B653" s="58">
        <v>1578</v>
      </c>
      <c r="C653" s="59" t="s">
        <v>501</v>
      </c>
      <c r="D653" s="54" t="s">
        <v>1488</v>
      </c>
      <c r="E653" s="54" t="s">
        <v>1489</v>
      </c>
      <c r="F653" s="47" t="s">
        <v>323</v>
      </c>
      <c r="G653" s="48" t="s">
        <v>1975</v>
      </c>
    </row>
    <row r="654" spans="1:8" ht="15.6" x14ac:dyDescent="0.3">
      <c r="A654" s="99">
        <v>653</v>
      </c>
      <c r="B654" s="58">
        <v>1581</v>
      </c>
      <c r="C654" s="59" t="s">
        <v>534</v>
      </c>
      <c r="D654" s="54" t="s">
        <v>275</v>
      </c>
      <c r="E654" s="54" t="s">
        <v>276</v>
      </c>
      <c r="F654" s="47" t="s">
        <v>323</v>
      </c>
      <c r="G654" s="48" t="s">
        <v>1988</v>
      </c>
    </row>
    <row r="655" spans="1:8" ht="15.6" x14ac:dyDescent="0.3">
      <c r="A655" s="99">
        <v>654</v>
      </c>
      <c r="B655" s="58">
        <v>1588</v>
      </c>
      <c r="C655" s="59" t="s">
        <v>547</v>
      </c>
      <c r="D655" s="54" t="s">
        <v>1490</v>
      </c>
      <c r="E655" s="54" t="s">
        <v>1491</v>
      </c>
      <c r="F655" s="47" t="s">
        <v>323</v>
      </c>
      <c r="G655" s="48" t="s">
        <v>1983</v>
      </c>
    </row>
    <row r="656" spans="1:8" ht="15.6" x14ac:dyDescent="0.3">
      <c r="A656" s="99">
        <v>655</v>
      </c>
      <c r="B656" s="58">
        <v>1595</v>
      </c>
      <c r="C656" s="59" t="s">
        <v>351</v>
      </c>
      <c r="D656" s="54" t="s">
        <v>1492</v>
      </c>
      <c r="E656" s="54" t="s">
        <v>1493</v>
      </c>
      <c r="F656" s="47" t="s">
        <v>323</v>
      </c>
      <c r="G656" s="48" t="s">
        <v>1986</v>
      </c>
    </row>
    <row r="657" spans="1:8" ht="15.6" x14ac:dyDescent="0.3">
      <c r="A657" s="99">
        <v>656</v>
      </c>
      <c r="B657" s="58">
        <v>1599</v>
      </c>
      <c r="C657" s="59" t="s">
        <v>550</v>
      </c>
      <c r="D657" s="54" t="s">
        <v>1494</v>
      </c>
      <c r="E657" s="108" t="s">
        <v>1495</v>
      </c>
      <c r="F657" s="47" t="s">
        <v>323</v>
      </c>
      <c r="G657" s="48" t="s">
        <v>1970</v>
      </c>
    </row>
    <row r="658" spans="1:8" ht="15.6" x14ac:dyDescent="0.3">
      <c r="A658" s="99">
        <v>657</v>
      </c>
      <c r="B658" s="58">
        <v>1607</v>
      </c>
      <c r="C658" s="59" t="s">
        <v>515</v>
      </c>
      <c r="D658" s="54" t="s">
        <v>237</v>
      </c>
      <c r="E658" s="54" t="s">
        <v>238</v>
      </c>
      <c r="F658" s="47" t="s">
        <v>323</v>
      </c>
      <c r="G658" s="48" t="s">
        <v>1984</v>
      </c>
    </row>
    <row r="659" spans="1:8" ht="15.6" x14ac:dyDescent="0.3">
      <c r="A659" s="99">
        <v>658</v>
      </c>
      <c r="B659" s="58">
        <v>1622</v>
      </c>
      <c r="C659" s="59" t="s">
        <v>515</v>
      </c>
      <c r="D659" s="54" t="s">
        <v>1496</v>
      </c>
      <c r="E659" s="54" t="s">
        <v>1497</v>
      </c>
      <c r="F659" s="47" t="s">
        <v>323</v>
      </c>
      <c r="G659" s="48" t="s">
        <v>1986</v>
      </c>
      <c r="H659" s="48" t="s">
        <v>1989</v>
      </c>
    </row>
    <row r="660" spans="1:8" ht="15.6" x14ac:dyDescent="0.3">
      <c r="A660" s="99">
        <v>659</v>
      </c>
      <c r="B660" s="58">
        <v>1629</v>
      </c>
      <c r="C660" s="59" t="s">
        <v>351</v>
      </c>
      <c r="D660" s="54" t="s">
        <v>1498</v>
      </c>
      <c r="E660" s="54" t="s">
        <v>1499</v>
      </c>
      <c r="F660" s="47" t="s">
        <v>323</v>
      </c>
      <c r="G660" s="48" t="s">
        <v>1987</v>
      </c>
    </row>
    <row r="661" spans="1:8" ht="15.6" x14ac:dyDescent="0.3">
      <c r="A661" s="99">
        <v>660</v>
      </c>
      <c r="B661" s="58">
        <v>1638</v>
      </c>
      <c r="C661" s="59" t="s">
        <v>515</v>
      </c>
      <c r="D661" s="54" t="s">
        <v>1500</v>
      </c>
      <c r="E661" s="54" t="s">
        <v>1501</v>
      </c>
      <c r="F661" s="47" t="s">
        <v>323</v>
      </c>
      <c r="G661" s="48" t="s">
        <v>1986</v>
      </c>
    </row>
    <row r="662" spans="1:8" ht="15.6" x14ac:dyDescent="0.3">
      <c r="A662" s="99">
        <v>661</v>
      </c>
      <c r="B662" s="58">
        <v>1642</v>
      </c>
      <c r="C662" s="59" t="s">
        <v>550</v>
      </c>
      <c r="D662" s="54" t="s">
        <v>1502</v>
      </c>
      <c r="E662" s="54" t="s">
        <v>1503</v>
      </c>
      <c r="F662" s="47" t="s">
        <v>323</v>
      </c>
      <c r="G662" s="48" t="s">
        <v>1970</v>
      </c>
    </row>
    <row r="663" spans="1:8" ht="15.6" x14ac:dyDescent="0.3">
      <c r="A663" s="99">
        <v>662</v>
      </c>
      <c r="B663" s="58">
        <v>1650</v>
      </c>
      <c r="C663" s="59" t="s">
        <v>515</v>
      </c>
      <c r="D663" s="54" t="s">
        <v>1504</v>
      </c>
      <c r="E663" s="54" t="s">
        <v>1505</v>
      </c>
      <c r="F663" s="47" t="s">
        <v>323</v>
      </c>
      <c r="G663" s="48" t="s">
        <v>1962</v>
      </c>
    </row>
    <row r="664" spans="1:8" ht="15.6" x14ac:dyDescent="0.3">
      <c r="A664" s="99">
        <v>663</v>
      </c>
      <c r="B664" s="58">
        <v>1661</v>
      </c>
      <c r="C664" s="59" t="s">
        <v>515</v>
      </c>
      <c r="D664" s="54" t="s">
        <v>1506</v>
      </c>
      <c r="E664" s="54" t="s">
        <v>1507</v>
      </c>
      <c r="F664" s="47" t="s">
        <v>323</v>
      </c>
      <c r="G664" s="48" t="s">
        <v>1987</v>
      </c>
    </row>
    <row r="665" spans="1:8" ht="15.6" x14ac:dyDescent="0.3">
      <c r="A665" s="99">
        <v>664</v>
      </c>
      <c r="B665" s="58">
        <v>1662</v>
      </c>
      <c r="C665" s="59" t="s">
        <v>534</v>
      </c>
      <c r="D665" s="54" t="s">
        <v>1508</v>
      </c>
      <c r="E665" s="54" t="s">
        <v>1509</v>
      </c>
      <c r="F665" s="47" t="s">
        <v>323</v>
      </c>
      <c r="G665" s="48" t="s">
        <v>1988</v>
      </c>
    </row>
    <row r="666" spans="1:8" ht="15.6" x14ac:dyDescent="0.3">
      <c r="A666" s="99">
        <v>665</v>
      </c>
      <c r="B666" s="58">
        <v>1675</v>
      </c>
      <c r="C666" s="59" t="s">
        <v>515</v>
      </c>
      <c r="D666" s="54" t="s">
        <v>1510</v>
      </c>
      <c r="E666" s="54" t="s">
        <v>1511</v>
      </c>
      <c r="F666" s="47" t="s">
        <v>323</v>
      </c>
      <c r="G666" s="48" t="s">
        <v>1988</v>
      </c>
    </row>
    <row r="667" spans="1:8" ht="15.6" x14ac:dyDescent="0.3">
      <c r="A667" s="99">
        <v>666</v>
      </c>
      <c r="B667" s="58">
        <v>1676</v>
      </c>
      <c r="C667" s="59" t="s">
        <v>351</v>
      </c>
      <c r="D667" s="54" t="s">
        <v>1512</v>
      </c>
      <c r="E667" s="54" t="s">
        <v>1513</v>
      </c>
      <c r="F667" s="47" t="s">
        <v>323</v>
      </c>
      <c r="G667" s="48" t="s">
        <v>1987</v>
      </c>
    </row>
    <row r="668" spans="1:8" ht="15.6" x14ac:dyDescent="0.3">
      <c r="A668" s="99">
        <v>667</v>
      </c>
      <c r="B668" s="58">
        <v>1683</v>
      </c>
      <c r="C668" s="59" t="s">
        <v>515</v>
      </c>
      <c r="D668" s="54" t="s">
        <v>1514</v>
      </c>
      <c r="E668" s="54" t="s">
        <v>1515</v>
      </c>
      <c r="F668" s="47" t="s">
        <v>323</v>
      </c>
      <c r="G668" s="48" t="s">
        <v>1988</v>
      </c>
    </row>
    <row r="669" spans="1:8" ht="15.6" x14ac:dyDescent="0.3">
      <c r="A669" s="99">
        <v>668</v>
      </c>
      <c r="B669" s="58">
        <v>1684</v>
      </c>
      <c r="C669" s="59" t="s">
        <v>550</v>
      </c>
      <c r="D669" s="54" t="s">
        <v>1516</v>
      </c>
      <c r="E669" s="54" t="s">
        <v>1517</v>
      </c>
      <c r="F669" s="47" t="s">
        <v>323</v>
      </c>
      <c r="G669" s="48" t="s">
        <v>1984</v>
      </c>
    </row>
    <row r="670" spans="1:8" ht="15.6" x14ac:dyDescent="0.3">
      <c r="A670" s="99">
        <v>669</v>
      </c>
      <c r="B670" s="58">
        <v>1696</v>
      </c>
      <c r="C670" s="59" t="s">
        <v>390</v>
      </c>
      <c r="D670" s="54" t="s">
        <v>1518</v>
      </c>
      <c r="E670" s="54" t="s">
        <v>1519</v>
      </c>
      <c r="F670" s="47" t="s">
        <v>323</v>
      </c>
      <c r="G670" s="48" t="s">
        <v>1977</v>
      </c>
    </row>
    <row r="671" spans="1:8" ht="15.6" x14ac:dyDescent="0.3">
      <c r="A671" s="99">
        <v>670</v>
      </c>
      <c r="B671" s="58">
        <v>1697</v>
      </c>
      <c r="C671" s="59" t="s">
        <v>515</v>
      </c>
      <c r="D671" s="54" t="s">
        <v>1520</v>
      </c>
      <c r="E671" s="54" t="s">
        <v>1521</v>
      </c>
      <c r="F671" s="47" t="s">
        <v>323</v>
      </c>
      <c r="G671" s="48" t="s">
        <v>1988</v>
      </c>
    </row>
    <row r="672" spans="1:8" ht="15.6" x14ac:dyDescent="0.3">
      <c r="A672" s="99">
        <v>671</v>
      </c>
      <c r="B672" s="58">
        <v>1700</v>
      </c>
      <c r="C672" s="59" t="s">
        <v>547</v>
      </c>
      <c r="D672" s="54" t="s">
        <v>1522</v>
      </c>
      <c r="E672" s="54" t="s">
        <v>1523</v>
      </c>
      <c r="F672" s="47" t="s">
        <v>323</v>
      </c>
      <c r="G672" s="48" t="s">
        <v>1983</v>
      </c>
    </row>
    <row r="673" spans="1:8" ht="15.6" x14ac:dyDescent="0.3">
      <c r="A673" s="99">
        <v>672</v>
      </c>
      <c r="B673" s="58">
        <v>1710</v>
      </c>
      <c r="C673" s="59" t="s">
        <v>550</v>
      </c>
      <c r="D673" s="54" t="s">
        <v>1524</v>
      </c>
      <c r="E673" s="54" t="s">
        <v>1525</v>
      </c>
      <c r="F673" s="47" t="s">
        <v>323</v>
      </c>
      <c r="G673" s="48" t="s">
        <v>1988</v>
      </c>
    </row>
    <row r="674" spans="1:8" ht="15.6" x14ac:dyDescent="0.3">
      <c r="A674" s="99">
        <v>673</v>
      </c>
      <c r="B674" s="58">
        <v>1713</v>
      </c>
      <c r="C674" s="59" t="s">
        <v>351</v>
      </c>
      <c r="D674" s="54" t="s">
        <v>1526</v>
      </c>
      <c r="E674" s="54" t="s">
        <v>1527</v>
      </c>
      <c r="F674" s="47" t="s">
        <v>323</v>
      </c>
      <c r="G674" s="48" t="s">
        <v>1987</v>
      </c>
      <c r="H674" s="48" t="s">
        <v>1988</v>
      </c>
    </row>
    <row r="675" spans="1:8" ht="15.6" x14ac:dyDescent="0.3">
      <c r="A675" s="99">
        <v>674</v>
      </c>
      <c r="B675" s="58">
        <v>1717</v>
      </c>
      <c r="C675" s="59" t="s">
        <v>550</v>
      </c>
      <c r="D675" s="54" t="s">
        <v>1528</v>
      </c>
      <c r="E675" s="54" t="s">
        <v>1529</v>
      </c>
      <c r="F675" s="47" t="s">
        <v>323</v>
      </c>
      <c r="G675" s="48" t="s">
        <v>1976</v>
      </c>
    </row>
    <row r="676" spans="1:8" ht="15.6" x14ac:dyDescent="0.3">
      <c r="A676" s="99">
        <v>675</v>
      </c>
      <c r="B676" s="58">
        <v>1718</v>
      </c>
      <c r="C676" s="59" t="s">
        <v>534</v>
      </c>
      <c r="D676" s="54" t="s">
        <v>1530</v>
      </c>
      <c r="E676" s="54" t="s">
        <v>1531</v>
      </c>
      <c r="F676" s="47" t="s">
        <v>323</v>
      </c>
      <c r="G676" s="48" t="s">
        <v>1988</v>
      </c>
    </row>
    <row r="677" spans="1:8" ht="15.6" x14ac:dyDescent="0.3">
      <c r="A677" s="99">
        <v>676</v>
      </c>
      <c r="B677" s="58">
        <v>1726</v>
      </c>
      <c r="C677" s="59" t="s">
        <v>515</v>
      </c>
      <c r="D677" s="54" t="s">
        <v>1532</v>
      </c>
      <c r="E677" s="54" t="s">
        <v>1533</v>
      </c>
      <c r="F677" s="47" t="s">
        <v>323</v>
      </c>
      <c r="G677" s="48" t="s">
        <v>1986</v>
      </c>
    </row>
    <row r="678" spans="1:8" ht="15.6" x14ac:dyDescent="0.3">
      <c r="A678" s="99">
        <v>677</v>
      </c>
      <c r="B678" s="58">
        <v>1728</v>
      </c>
      <c r="C678" s="59" t="s">
        <v>515</v>
      </c>
      <c r="D678" s="54" t="s">
        <v>175</v>
      </c>
      <c r="E678" s="54" t="s">
        <v>176</v>
      </c>
      <c r="F678" s="47" t="s">
        <v>323</v>
      </c>
      <c r="G678" s="48" t="s">
        <v>1984</v>
      </c>
    </row>
    <row r="679" spans="1:8" ht="15.6" x14ac:dyDescent="0.3">
      <c r="A679" s="99">
        <v>678</v>
      </c>
      <c r="B679" s="58">
        <v>1729</v>
      </c>
      <c r="C679" s="59" t="s">
        <v>809</v>
      </c>
      <c r="D679" s="54" t="s">
        <v>1534</v>
      </c>
      <c r="E679" s="54" t="s">
        <v>1535</v>
      </c>
      <c r="F679" s="47" t="s">
        <v>323</v>
      </c>
      <c r="G679" s="48" t="s">
        <v>1984</v>
      </c>
    </row>
    <row r="680" spans="1:8" ht="15.6" x14ac:dyDescent="0.3">
      <c r="A680" s="99">
        <v>679</v>
      </c>
      <c r="B680" s="58">
        <v>1739</v>
      </c>
      <c r="C680" s="59" t="s">
        <v>515</v>
      </c>
      <c r="D680" s="54" t="s">
        <v>1536</v>
      </c>
      <c r="E680" s="54" t="s">
        <v>1537</v>
      </c>
      <c r="F680" s="47" t="s">
        <v>323</v>
      </c>
      <c r="G680" s="48" t="s">
        <v>1989</v>
      </c>
    </row>
    <row r="681" spans="1:8" ht="15.6" x14ac:dyDescent="0.3">
      <c r="A681" s="99">
        <v>680</v>
      </c>
      <c r="B681" s="58">
        <v>1742</v>
      </c>
      <c r="C681" s="59" t="s">
        <v>390</v>
      </c>
      <c r="D681" s="54" t="s">
        <v>1538</v>
      </c>
      <c r="E681" s="54" t="s">
        <v>1539</v>
      </c>
      <c r="F681" s="47" t="s">
        <v>323</v>
      </c>
      <c r="G681" s="48" t="s">
        <v>1977</v>
      </c>
    </row>
    <row r="682" spans="1:8" ht="15.6" x14ac:dyDescent="0.3">
      <c r="A682" s="99">
        <v>681</v>
      </c>
      <c r="B682" s="58">
        <v>1748</v>
      </c>
      <c r="C682" s="59" t="s">
        <v>320</v>
      </c>
      <c r="D682" s="54" t="s">
        <v>1540</v>
      </c>
      <c r="E682" s="54" t="s">
        <v>1541</v>
      </c>
      <c r="F682" s="47" t="s">
        <v>323</v>
      </c>
      <c r="G682" s="48" t="s">
        <v>1957</v>
      </c>
    </row>
    <row r="683" spans="1:8" ht="15.6" x14ac:dyDescent="0.3">
      <c r="A683" s="99">
        <v>682</v>
      </c>
      <c r="B683" s="58">
        <v>1751</v>
      </c>
      <c r="C683" s="59" t="s">
        <v>550</v>
      </c>
      <c r="D683" s="54" t="s">
        <v>1542</v>
      </c>
      <c r="E683" s="54" t="s">
        <v>1543</v>
      </c>
      <c r="F683" s="47" t="s">
        <v>323</v>
      </c>
      <c r="G683" s="48" t="s">
        <v>1984</v>
      </c>
    </row>
    <row r="684" spans="1:8" ht="15.6" x14ac:dyDescent="0.3">
      <c r="A684" s="99">
        <v>683</v>
      </c>
      <c r="B684" s="58">
        <v>1773</v>
      </c>
      <c r="C684" s="59" t="s">
        <v>534</v>
      </c>
      <c r="D684" s="54" t="s">
        <v>1544</v>
      </c>
      <c r="E684" s="54" t="s">
        <v>1545</v>
      </c>
      <c r="F684" s="47" t="s">
        <v>323</v>
      </c>
      <c r="G684" s="48" t="s">
        <v>1986</v>
      </c>
      <c r="H684" s="48" t="s">
        <v>1989</v>
      </c>
    </row>
    <row r="685" spans="1:8" ht="15.6" x14ac:dyDescent="0.3">
      <c r="A685" s="99">
        <v>684</v>
      </c>
      <c r="B685" s="58">
        <v>1808</v>
      </c>
      <c r="C685" s="59" t="s">
        <v>515</v>
      </c>
      <c r="D685" s="54" t="s">
        <v>1546</v>
      </c>
      <c r="E685" s="54" t="s">
        <v>1547</v>
      </c>
      <c r="F685" s="47" t="s">
        <v>323</v>
      </c>
      <c r="G685" s="48" t="s">
        <v>1987</v>
      </c>
    </row>
    <row r="686" spans="1:8" ht="15.6" x14ac:dyDescent="0.3">
      <c r="A686" s="99">
        <v>685</v>
      </c>
      <c r="B686" s="58">
        <v>1810</v>
      </c>
      <c r="C686" s="59" t="s">
        <v>550</v>
      </c>
      <c r="D686" s="54" t="s">
        <v>1548</v>
      </c>
      <c r="E686" s="54" t="s">
        <v>1549</v>
      </c>
      <c r="F686" s="47" t="s">
        <v>323</v>
      </c>
      <c r="G686" s="48" t="s">
        <v>1970</v>
      </c>
    </row>
    <row r="687" spans="1:8" ht="15.6" x14ac:dyDescent="0.3">
      <c r="A687" s="99">
        <v>686</v>
      </c>
      <c r="B687" s="58">
        <v>1813</v>
      </c>
      <c r="C687" s="59" t="s">
        <v>515</v>
      </c>
      <c r="D687" s="54" t="s">
        <v>1550</v>
      </c>
      <c r="E687" s="54" t="s">
        <v>1551</v>
      </c>
      <c r="F687" s="47" t="s">
        <v>323</v>
      </c>
      <c r="G687" s="48" t="s">
        <v>1964</v>
      </c>
      <c r="H687" s="48" t="s">
        <v>1989</v>
      </c>
    </row>
    <row r="688" spans="1:8" ht="15.6" x14ac:dyDescent="0.3">
      <c r="A688" s="99">
        <v>687</v>
      </c>
      <c r="B688" s="58">
        <v>1814</v>
      </c>
      <c r="C688" s="59" t="s">
        <v>515</v>
      </c>
      <c r="D688" s="54" t="s">
        <v>1552</v>
      </c>
      <c r="E688" s="54" t="s">
        <v>1553</v>
      </c>
      <c r="F688" s="47" t="s">
        <v>323</v>
      </c>
      <c r="G688" s="48" t="s">
        <v>1985</v>
      </c>
    </row>
    <row r="689" spans="1:8" ht="15.6" x14ac:dyDescent="0.3">
      <c r="A689" s="99">
        <v>688</v>
      </c>
      <c r="B689" s="58">
        <v>1816</v>
      </c>
      <c r="C689" s="59" t="s">
        <v>515</v>
      </c>
      <c r="D689" s="54" t="s">
        <v>1554</v>
      </c>
      <c r="E689" s="54" t="s">
        <v>1555</v>
      </c>
      <c r="F689" s="47" t="s">
        <v>323</v>
      </c>
      <c r="G689" s="48" t="s">
        <v>1962</v>
      </c>
    </row>
    <row r="690" spans="1:8" ht="15.6" x14ac:dyDescent="0.3">
      <c r="A690" s="99">
        <v>689</v>
      </c>
      <c r="B690" s="58">
        <v>1818</v>
      </c>
      <c r="C690" s="59" t="s">
        <v>550</v>
      </c>
      <c r="D690" s="54" t="s">
        <v>1556</v>
      </c>
      <c r="E690" s="54" t="s">
        <v>1557</v>
      </c>
      <c r="F690" s="47" t="s">
        <v>323</v>
      </c>
      <c r="G690" s="48" t="s">
        <v>1987</v>
      </c>
    </row>
    <row r="691" spans="1:8" ht="15.6" x14ac:dyDescent="0.3">
      <c r="A691" s="99">
        <v>690</v>
      </c>
      <c r="B691" s="58">
        <v>1854</v>
      </c>
      <c r="C691" s="59" t="s">
        <v>550</v>
      </c>
      <c r="D691" s="54" t="s">
        <v>1558</v>
      </c>
      <c r="E691" s="54" t="s">
        <v>1559</v>
      </c>
      <c r="F691" s="47" t="s">
        <v>323</v>
      </c>
      <c r="G691" s="48" t="s">
        <v>1988</v>
      </c>
    </row>
    <row r="692" spans="1:8" ht="15.6" x14ac:dyDescent="0.3">
      <c r="A692" s="99">
        <v>691</v>
      </c>
      <c r="B692" s="58">
        <v>1860</v>
      </c>
      <c r="C692" s="109" t="s">
        <v>550</v>
      </c>
      <c r="D692" s="48" t="s">
        <v>125</v>
      </c>
      <c r="E692" s="48" t="s">
        <v>126</v>
      </c>
      <c r="F692" s="47" t="s">
        <v>323</v>
      </c>
      <c r="G692" s="48" t="s">
        <v>1987</v>
      </c>
    </row>
    <row r="693" spans="1:8" ht="15.6" x14ac:dyDescent="0.3">
      <c r="A693" s="99">
        <v>692</v>
      </c>
      <c r="B693" s="58">
        <v>1866</v>
      </c>
      <c r="C693" s="59" t="s">
        <v>351</v>
      </c>
      <c r="D693" s="54" t="s">
        <v>1560</v>
      </c>
      <c r="E693" s="54" t="s">
        <v>1561</v>
      </c>
      <c r="F693" s="47" t="s">
        <v>323</v>
      </c>
      <c r="G693" s="48" t="s">
        <v>1988</v>
      </c>
    </row>
    <row r="694" spans="1:8" ht="15.6" x14ac:dyDescent="0.3">
      <c r="A694" s="99">
        <v>693</v>
      </c>
      <c r="B694" s="58">
        <v>1873</v>
      </c>
      <c r="C694" s="59" t="s">
        <v>534</v>
      </c>
      <c r="D694" s="54" t="s">
        <v>1562</v>
      </c>
      <c r="E694" s="54" t="s">
        <v>1563</v>
      </c>
      <c r="F694" s="47" t="s">
        <v>323</v>
      </c>
      <c r="G694" s="48" t="s">
        <v>1985</v>
      </c>
    </row>
    <row r="695" spans="1:8" ht="15.6" x14ac:dyDescent="0.3">
      <c r="A695" s="99">
        <v>694</v>
      </c>
      <c r="B695" s="58">
        <v>1878</v>
      </c>
      <c r="C695" s="59" t="s">
        <v>534</v>
      </c>
      <c r="D695" s="54" t="s">
        <v>1564</v>
      </c>
      <c r="E695" s="54" t="s">
        <v>1565</v>
      </c>
      <c r="F695" s="47" t="s">
        <v>323</v>
      </c>
      <c r="G695" s="48" t="s">
        <v>1985</v>
      </c>
    </row>
    <row r="696" spans="1:8" ht="15.6" x14ac:dyDescent="0.3">
      <c r="A696" s="99">
        <v>695</v>
      </c>
      <c r="B696" s="58">
        <v>1923</v>
      </c>
      <c r="C696" s="59" t="s">
        <v>390</v>
      </c>
      <c r="D696" s="54" t="s">
        <v>645</v>
      </c>
      <c r="E696" s="54" t="s">
        <v>1566</v>
      </c>
      <c r="F696" s="47" t="s">
        <v>323</v>
      </c>
      <c r="G696" s="48" t="s">
        <v>1977</v>
      </c>
    </row>
    <row r="697" spans="1:8" ht="15.6" x14ac:dyDescent="0.3">
      <c r="A697" s="99">
        <v>696</v>
      </c>
      <c r="B697" s="58">
        <v>1925</v>
      </c>
      <c r="C697" s="59" t="s">
        <v>534</v>
      </c>
      <c r="D697" s="54" t="s">
        <v>1567</v>
      </c>
      <c r="E697" s="54" t="s">
        <v>1568</v>
      </c>
      <c r="F697" s="47" t="s">
        <v>323</v>
      </c>
      <c r="G697" s="48" t="s">
        <v>1987</v>
      </c>
    </row>
    <row r="698" spans="1:8" ht="15.6" x14ac:dyDescent="0.3">
      <c r="A698" s="99">
        <v>697</v>
      </c>
      <c r="B698" s="58">
        <v>1930</v>
      </c>
      <c r="C698" s="59" t="s">
        <v>550</v>
      </c>
      <c r="D698" s="54" t="s">
        <v>1569</v>
      </c>
      <c r="E698" s="54" t="s">
        <v>1570</v>
      </c>
      <c r="F698" s="47" t="s">
        <v>323</v>
      </c>
      <c r="G698" s="48" t="s">
        <v>1970</v>
      </c>
    </row>
    <row r="699" spans="1:8" ht="15.6" x14ac:dyDescent="0.3">
      <c r="A699" s="99">
        <v>698</v>
      </c>
      <c r="B699" s="58">
        <v>1934</v>
      </c>
      <c r="C699" s="59" t="s">
        <v>550</v>
      </c>
      <c r="D699" s="54" t="s">
        <v>1571</v>
      </c>
      <c r="E699" s="54" t="s">
        <v>1572</v>
      </c>
      <c r="F699" s="47" t="s">
        <v>323</v>
      </c>
      <c r="G699" s="48" t="s">
        <v>1970</v>
      </c>
    </row>
    <row r="700" spans="1:8" ht="15.6" x14ac:dyDescent="0.3">
      <c r="A700" s="99">
        <v>699</v>
      </c>
      <c r="B700" s="58">
        <v>1939</v>
      </c>
      <c r="C700" s="59" t="s">
        <v>547</v>
      </c>
      <c r="D700" s="54" t="s">
        <v>1573</v>
      </c>
      <c r="E700" s="54" t="s">
        <v>1574</v>
      </c>
      <c r="F700" s="47" t="s">
        <v>323</v>
      </c>
      <c r="G700" s="48" t="s">
        <v>1983</v>
      </c>
    </row>
    <row r="701" spans="1:8" ht="15.6" x14ac:dyDescent="0.3">
      <c r="A701" s="99">
        <v>700</v>
      </c>
      <c r="B701" s="58">
        <v>1946</v>
      </c>
      <c r="C701" s="59" t="s">
        <v>550</v>
      </c>
      <c r="D701" s="54" t="s">
        <v>1575</v>
      </c>
      <c r="E701" s="54" t="s">
        <v>1576</v>
      </c>
      <c r="F701" s="47" t="s">
        <v>323</v>
      </c>
      <c r="G701" s="48" t="s">
        <v>1970</v>
      </c>
    </row>
    <row r="702" spans="1:8" ht="15.6" x14ac:dyDescent="0.3">
      <c r="A702" s="99">
        <v>701</v>
      </c>
      <c r="B702" s="58">
        <v>1949</v>
      </c>
      <c r="C702" s="59" t="s">
        <v>550</v>
      </c>
      <c r="D702" s="54" t="s">
        <v>1577</v>
      </c>
      <c r="E702" s="54" t="s">
        <v>1578</v>
      </c>
      <c r="F702" s="47" t="s">
        <v>323</v>
      </c>
      <c r="G702" s="48" t="s">
        <v>1984</v>
      </c>
    </row>
    <row r="703" spans="1:8" ht="15.6" x14ac:dyDescent="0.3">
      <c r="A703" s="99">
        <v>702</v>
      </c>
      <c r="B703" s="58">
        <v>1958</v>
      </c>
      <c r="C703" s="59" t="s">
        <v>534</v>
      </c>
      <c r="D703" s="54" t="s">
        <v>1579</v>
      </c>
      <c r="E703" s="54" t="s">
        <v>1580</v>
      </c>
      <c r="F703" s="47" t="s">
        <v>323</v>
      </c>
      <c r="G703" s="48" t="s">
        <v>1988</v>
      </c>
      <c r="H703" s="48" t="s">
        <v>1989</v>
      </c>
    </row>
    <row r="704" spans="1:8" ht="15.6" x14ac:dyDescent="0.3">
      <c r="A704" s="99">
        <v>703</v>
      </c>
      <c r="B704" s="58">
        <v>1961</v>
      </c>
      <c r="C704" s="59" t="s">
        <v>550</v>
      </c>
      <c r="D704" s="54" t="s">
        <v>1581</v>
      </c>
      <c r="E704" s="54" t="s">
        <v>1582</v>
      </c>
      <c r="F704" s="47" t="s">
        <v>323</v>
      </c>
      <c r="G704" s="48" t="s">
        <v>1987</v>
      </c>
    </row>
    <row r="705" spans="1:8" ht="15.6" x14ac:dyDescent="0.3">
      <c r="A705" s="99">
        <v>704</v>
      </c>
      <c r="B705" s="58">
        <v>1967</v>
      </c>
      <c r="C705" s="59" t="s">
        <v>547</v>
      </c>
      <c r="D705" s="54" t="s">
        <v>1583</v>
      </c>
      <c r="E705" s="54" t="s">
        <v>1584</v>
      </c>
      <c r="F705" s="47" t="s">
        <v>323</v>
      </c>
      <c r="G705" s="48" t="s">
        <v>1983</v>
      </c>
    </row>
    <row r="706" spans="1:8" ht="15.6" x14ac:dyDescent="0.3">
      <c r="A706" s="99">
        <v>705</v>
      </c>
      <c r="B706" s="58">
        <v>1986</v>
      </c>
      <c r="C706" s="59" t="s">
        <v>515</v>
      </c>
      <c r="D706" s="54" t="s">
        <v>177</v>
      </c>
      <c r="E706" s="54" t="s">
        <v>1585</v>
      </c>
      <c r="F706" s="47" t="s">
        <v>323</v>
      </c>
      <c r="G706" s="48" t="s">
        <v>1989</v>
      </c>
    </row>
    <row r="707" spans="1:8" ht="15.6" x14ac:dyDescent="0.3">
      <c r="A707" s="99">
        <v>706</v>
      </c>
      <c r="B707" s="58">
        <v>1994</v>
      </c>
      <c r="C707" s="59" t="s">
        <v>515</v>
      </c>
      <c r="D707" s="54" t="s">
        <v>1586</v>
      </c>
      <c r="E707" s="54" t="s">
        <v>1587</v>
      </c>
      <c r="F707" s="47" t="s">
        <v>323</v>
      </c>
      <c r="G707" s="48" t="s">
        <v>1987</v>
      </c>
    </row>
    <row r="708" spans="1:8" ht="15.6" x14ac:dyDescent="0.3">
      <c r="A708" s="99">
        <v>707</v>
      </c>
      <c r="B708" s="58">
        <v>1996</v>
      </c>
      <c r="C708" s="59" t="s">
        <v>534</v>
      </c>
      <c r="D708" s="54" t="s">
        <v>1588</v>
      </c>
      <c r="E708" s="54" t="s">
        <v>1589</v>
      </c>
      <c r="F708" s="47" t="s">
        <v>323</v>
      </c>
      <c r="G708" s="48" t="s">
        <v>1984</v>
      </c>
    </row>
    <row r="709" spans="1:8" ht="15.6" x14ac:dyDescent="0.3">
      <c r="A709" s="99">
        <v>708</v>
      </c>
      <c r="B709" s="58">
        <v>2005</v>
      </c>
      <c r="C709" s="59" t="s">
        <v>515</v>
      </c>
      <c r="D709" s="54" t="s">
        <v>1590</v>
      </c>
      <c r="E709" s="54" t="s">
        <v>1591</v>
      </c>
      <c r="F709" s="47" t="s">
        <v>1592</v>
      </c>
      <c r="G709" s="48" t="s">
        <v>1985</v>
      </c>
    </row>
    <row r="710" spans="1:8" ht="15.6" x14ac:dyDescent="0.3">
      <c r="A710" s="99">
        <v>709</v>
      </c>
      <c r="B710" s="58">
        <v>2081</v>
      </c>
      <c r="C710" s="59" t="s">
        <v>550</v>
      </c>
      <c r="D710" s="54" t="s">
        <v>1593</v>
      </c>
      <c r="E710" s="54" t="s">
        <v>1594</v>
      </c>
      <c r="F710" s="47" t="s">
        <v>1592</v>
      </c>
      <c r="G710" s="48" t="s">
        <v>1984</v>
      </c>
    </row>
    <row r="711" spans="1:8" ht="15.6" x14ac:dyDescent="0.3">
      <c r="A711" s="99">
        <v>710</v>
      </c>
      <c r="B711" s="58">
        <v>2104</v>
      </c>
      <c r="C711" s="59" t="s">
        <v>515</v>
      </c>
      <c r="D711" s="54" t="s">
        <v>1595</v>
      </c>
      <c r="E711" s="54" t="s">
        <v>1596</v>
      </c>
      <c r="F711" s="47" t="s">
        <v>1592</v>
      </c>
      <c r="G711" s="48" t="s">
        <v>1986</v>
      </c>
    </row>
    <row r="712" spans="1:8" ht="15.6" x14ac:dyDescent="0.3">
      <c r="A712" s="99">
        <v>711</v>
      </c>
      <c r="B712" s="58">
        <v>2105</v>
      </c>
      <c r="C712" s="109" t="s">
        <v>899</v>
      </c>
      <c r="D712" s="48" t="s">
        <v>1597</v>
      </c>
      <c r="E712" s="48" t="s">
        <v>1598</v>
      </c>
      <c r="F712" s="47" t="s">
        <v>1592</v>
      </c>
      <c r="G712" s="48" t="s">
        <v>1986</v>
      </c>
    </row>
    <row r="713" spans="1:8" ht="15.6" x14ac:dyDescent="0.3">
      <c r="A713" s="99">
        <v>712</v>
      </c>
      <c r="B713" s="58">
        <v>2134</v>
      </c>
      <c r="C713" s="59" t="s">
        <v>351</v>
      </c>
      <c r="D713" s="54" t="s">
        <v>1599</v>
      </c>
      <c r="E713" s="54" t="s">
        <v>1600</v>
      </c>
      <c r="F713" s="47" t="s">
        <v>1592</v>
      </c>
      <c r="G713" s="48" t="s">
        <v>1988</v>
      </c>
      <c r="H713" s="48" t="s">
        <v>1989</v>
      </c>
    </row>
    <row r="714" spans="1:8" ht="15.6" x14ac:dyDescent="0.3">
      <c r="A714" s="99">
        <v>713</v>
      </c>
      <c r="B714" s="58">
        <v>2141</v>
      </c>
      <c r="C714" s="59" t="s">
        <v>550</v>
      </c>
      <c r="D714" s="54" t="s">
        <v>1601</v>
      </c>
      <c r="E714" s="54" t="s">
        <v>1602</v>
      </c>
      <c r="F714" s="47" t="s">
        <v>1592</v>
      </c>
      <c r="G714" s="48" t="s">
        <v>1970</v>
      </c>
    </row>
    <row r="715" spans="1:8" ht="15.6" x14ac:dyDescent="0.3">
      <c r="A715" s="99">
        <v>714</v>
      </c>
      <c r="B715" s="58">
        <v>2143</v>
      </c>
      <c r="C715" s="59" t="s">
        <v>515</v>
      </c>
      <c r="D715" s="54" t="s">
        <v>1603</v>
      </c>
      <c r="E715" s="54" t="s">
        <v>1604</v>
      </c>
      <c r="F715" s="47" t="s">
        <v>1592</v>
      </c>
      <c r="G715" s="48" t="s">
        <v>1986</v>
      </c>
    </row>
    <row r="716" spans="1:8" ht="15.6" x14ac:dyDescent="0.3">
      <c r="A716" s="99">
        <v>715</v>
      </c>
      <c r="B716" s="58">
        <v>2164</v>
      </c>
      <c r="C716" s="59" t="s">
        <v>550</v>
      </c>
      <c r="D716" s="54" t="s">
        <v>1605</v>
      </c>
      <c r="E716" s="54" t="s">
        <v>1606</v>
      </c>
      <c r="F716" s="47" t="s">
        <v>1592</v>
      </c>
      <c r="G716" s="48" t="s">
        <v>1970</v>
      </c>
    </row>
    <row r="717" spans="1:8" ht="15.6" x14ac:dyDescent="0.3">
      <c r="A717" s="99">
        <v>716</v>
      </c>
      <c r="B717" s="58">
        <v>2179</v>
      </c>
      <c r="C717" s="54" t="s">
        <v>550</v>
      </c>
      <c r="D717" s="54" t="s">
        <v>288</v>
      </c>
      <c r="E717" s="54" t="s">
        <v>289</v>
      </c>
      <c r="F717" s="47" t="s">
        <v>1592</v>
      </c>
      <c r="G717" s="48" t="s">
        <v>1970</v>
      </c>
    </row>
    <row r="718" spans="1:8" ht="15.6" x14ac:dyDescent="0.3">
      <c r="A718" s="99">
        <v>717</v>
      </c>
      <c r="B718" s="58">
        <v>2187</v>
      </c>
      <c r="C718" s="59" t="s">
        <v>515</v>
      </c>
      <c r="D718" s="54" t="s">
        <v>1607</v>
      </c>
      <c r="E718" s="54" t="s">
        <v>1608</v>
      </c>
      <c r="F718" s="47" t="s">
        <v>1592</v>
      </c>
      <c r="G718" s="48" t="s">
        <v>1985</v>
      </c>
    </row>
    <row r="719" spans="1:8" ht="15.6" x14ac:dyDescent="0.3">
      <c r="A719" s="99">
        <v>718</v>
      </c>
      <c r="B719" s="58">
        <v>2202</v>
      </c>
      <c r="C719" s="59" t="s">
        <v>338</v>
      </c>
      <c r="D719" s="54" t="s">
        <v>1609</v>
      </c>
      <c r="E719" s="54" t="s">
        <v>1610</v>
      </c>
      <c r="F719" s="47" t="s">
        <v>1592</v>
      </c>
      <c r="G719" s="48" t="s">
        <v>1967</v>
      </c>
    </row>
    <row r="720" spans="1:8" ht="15.6" x14ac:dyDescent="0.3">
      <c r="A720" s="99">
        <v>719</v>
      </c>
      <c r="B720" s="58">
        <v>2202</v>
      </c>
      <c r="C720" s="59" t="s">
        <v>338</v>
      </c>
      <c r="D720" s="54" t="s">
        <v>1611</v>
      </c>
      <c r="E720" s="54" t="s">
        <v>1612</v>
      </c>
      <c r="F720" s="47" t="s">
        <v>1592</v>
      </c>
      <c r="G720" s="48" t="s">
        <v>1967</v>
      </c>
    </row>
    <row r="721" spans="1:8" ht="15.6" x14ac:dyDescent="0.3">
      <c r="A721" s="99">
        <v>720</v>
      </c>
      <c r="B721" s="58">
        <v>2214</v>
      </c>
      <c r="C721" s="59" t="s">
        <v>534</v>
      </c>
      <c r="D721" s="54" t="s">
        <v>1613</v>
      </c>
      <c r="E721" s="54" t="s">
        <v>1614</v>
      </c>
      <c r="F721" s="47" t="s">
        <v>1592</v>
      </c>
      <c r="G721" s="48" t="s">
        <v>1987</v>
      </c>
    </row>
    <row r="722" spans="1:8" ht="15.6" x14ac:dyDescent="0.3">
      <c r="A722" s="99">
        <v>721</v>
      </c>
      <c r="B722" s="58">
        <v>2309</v>
      </c>
      <c r="C722" s="59" t="s">
        <v>809</v>
      </c>
      <c r="D722" s="54" t="s">
        <v>1615</v>
      </c>
      <c r="E722" s="54" t="s">
        <v>1616</v>
      </c>
      <c r="F722" s="47" t="s">
        <v>1592</v>
      </c>
      <c r="G722" s="48" t="s">
        <v>1984</v>
      </c>
    </row>
    <row r="723" spans="1:8" ht="15.6" x14ac:dyDescent="0.3">
      <c r="A723" s="99">
        <v>722</v>
      </c>
      <c r="B723" s="58">
        <v>2360</v>
      </c>
      <c r="C723" s="106" t="s">
        <v>550</v>
      </c>
      <c r="D723" s="48" t="s">
        <v>1617</v>
      </c>
      <c r="E723" s="48" t="s">
        <v>1618</v>
      </c>
      <c r="F723" s="47" t="s">
        <v>1592</v>
      </c>
      <c r="G723" s="48" t="s">
        <v>1970</v>
      </c>
    </row>
    <row r="724" spans="1:8" ht="15.6" x14ac:dyDescent="0.3">
      <c r="A724" s="99">
        <v>723</v>
      </c>
      <c r="B724" s="58">
        <v>2373</v>
      </c>
      <c r="C724" s="59" t="s">
        <v>550</v>
      </c>
      <c r="D724" s="54" t="s">
        <v>1619</v>
      </c>
      <c r="E724" s="54" t="s">
        <v>1620</v>
      </c>
      <c r="F724" s="47" t="s">
        <v>1592</v>
      </c>
      <c r="G724" s="48" t="s">
        <v>1988</v>
      </c>
    </row>
    <row r="725" spans="1:8" ht="15.6" x14ac:dyDescent="0.3">
      <c r="A725" s="99">
        <v>724</v>
      </c>
      <c r="B725" s="58">
        <v>2379</v>
      </c>
      <c r="C725" s="59" t="s">
        <v>550</v>
      </c>
      <c r="D725" s="54" t="s">
        <v>1621</v>
      </c>
      <c r="E725" s="54" t="s">
        <v>1622</v>
      </c>
      <c r="F725" s="47" t="s">
        <v>1592</v>
      </c>
      <c r="G725" s="48" t="s">
        <v>1984</v>
      </c>
    </row>
    <row r="726" spans="1:8" ht="15.6" x14ac:dyDescent="0.3">
      <c r="A726" s="99">
        <v>725</v>
      </c>
      <c r="B726" s="58">
        <v>2411</v>
      </c>
      <c r="C726" s="59" t="s">
        <v>547</v>
      </c>
      <c r="D726" s="54" t="s">
        <v>1623</v>
      </c>
      <c r="E726" s="54" t="s">
        <v>1624</v>
      </c>
      <c r="F726" s="47" t="s">
        <v>1592</v>
      </c>
      <c r="G726" s="48" t="s">
        <v>1983</v>
      </c>
    </row>
    <row r="727" spans="1:8" ht="15.6" x14ac:dyDescent="0.3">
      <c r="A727" s="99">
        <v>726</v>
      </c>
      <c r="B727" s="58">
        <v>2416</v>
      </c>
      <c r="C727" s="59" t="s">
        <v>515</v>
      </c>
      <c r="D727" s="54" t="s">
        <v>1625</v>
      </c>
      <c r="E727" s="54" t="s">
        <v>1626</v>
      </c>
      <c r="F727" s="47" t="s">
        <v>1592</v>
      </c>
      <c r="G727" s="48" t="s">
        <v>1961</v>
      </c>
    </row>
    <row r="728" spans="1:8" ht="15.6" x14ac:dyDescent="0.3">
      <c r="A728" s="99">
        <v>727</v>
      </c>
      <c r="B728" s="58">
        <v>2435</v>
      </c>
      <c r="C728" s="59" t="s">
        <v>515</v>
      </c>
      <c r="D728" s="54" t="s">
        <v>1627</v>
      </c>
      <c r="E728" s="54" t="s">
        <v>1627</v>
      </c>
      <c r="F728" s="47" t="s">
        <v>1592</v>
      </c>
      <c r="G728" s="48" t="s">
        <v>1966</v>
      </c>
    </row>
    <row r="729" spans="1:8" ht="15.6" x14ac:dyDescent="0.3">
      <c r="A729" s="99">
        <v>728</v>
      </c>
      <c r="B729" s="58">
        <v>2459</v>
      </c>
      <c r="C729" s="59" t="s">
        <v>547</v>
      </c>
      <c r="D729" s="54" t="s">
        <v>1628</v>
      </c>
      <c r="E729" s="54" t="s">
        <v>1629</v>
      </c>
      <c r="F729" s="47" t="s">
        <v>1592</v>
      </c>
      <c r="G729" s="48" t="s">
        <v>1983</v>
      </c>
    </row>
    <row r="730" spans="1:8" ht="15.6" x14ac:dyDescent="0.3">
      <c r="A730" s="99">
        <v>729</v>
      </c>
      <c r="B730" s="58">
        <v>2465</v>
      </c>
      <c r="C730" s="59" t="s">
        <v>550</v>
      </c>
      <c r="D730" s="54" t="s">
        <v>1630</v>
      </c>
      <c r="E730" s="54" t="s">
        <v>1631</v>
      </c>
      <c r="F730" s="47" t="s">
        <v>1592</v>
      </c>
      <c r="G730" s="48" t="s">
        <v>1984</v>
      </c>
    </row>
    <row r="731" spans="1:8" ht="15.6" x14ac:dyDescent="0.3">
      <c r="A731" s="99">
        <v>730</v>
      </c>
      <c r="B731" s="58">
        <v>2545</v>
      </c>
      <c r="C731" s="59" t="s">
        <v>515</v>
      </c>
      <c r="D731" s="54" t="s">
        <v>1632</v>
      </c>
      <c r="E731" s="54" t="s">
        <v>1633</v>
      </c>
      <c r="F731" s="47" t="s">
        <v>1592</v>
      </c>
      <c r="G731" s="48" t="s">
        <v>1988</v>
      </c>
      <c r="H731" s="48" t="s">
        <v>1989</v>
      </c>
    </row>
    <row r="732" spans="1:8" ht="15.6" x14ac:dyDescent="0.3">
      <c r="A732" s="99">
        <v>731</v>
      </c>
      <c r="B732" s="58">
        <v>2581</v>
      </c>
      <c r="C732" s="59" t="s">
        <v>515</v>
      </c>
      <c r="D732" s="54" t="s">
        <v>1634</v>
      </c>
      <c r="E732" s="54" t="s">
        <v>1635</v>
      </c>
      <c r="F732" s="47" t="s">
        <v>1592</v>
      </c>
      <c r="G732" s="48" t="s">
        <v>1988</v>
      </c>
    </row>
    <row r="733" spans="1:8" ht="15.6" x14ac:dyDescent="0.3">
      <c r="A733" s="99">
        <v>732</v>
      </c>
      <c r="B733" s="58">
        <v>2624</v>
      </c>
      <c r="C733" s="59" t="s">
        <v>515</v>
      </c>
      <c r="D733" s="54" t="s">
        <v>1636</v>
      </c>
      <c r="E733" s="54" t="s">
        <v>1637</v>
      </c>
      <c r="F733" s="47" t="s">
        <v>1592</v>
      </c>
      <c r="G733" s="48" t="s">
        <v>1986</v>
      </c>
    </row>
    <row r="734" spans="1:8" ht="15.6" x14ac:dyDescent="0.3">
      <c r="A734" s="99">
        <v>733</v>
      </c>
      <c r="B734" s="58">
        <v>2636</v>
      </c>
      <c r="C734" s="59" t="s">
        <v>515</v>
      </c>
      <c r="D734" s="54" t="s">
        <v>1638</v>
      </c>
      <c r="E734" s="54" t="s">
        <v>1639</v>
      </c>
      <c r="F734" s="47" t="s">
        <v>1592</v>
      </c>
      <c r="G734" s="48" t="s">
        <v>1988</v>
      </c>
      <c r="H734" s="48" t="s">
        <v>1989</v>
      </c>
    </row>
    <row r="735" spans="1:8" ht="15.6" x14ac:dyDescent="0.3">
      <c r="A735" s="99">
        <v>734</v>
      </c>
      <c r="B735" s="58">
        <v>2641</v>
      </c>
      <c r="C735" s="59" t="s">
        <v>534</v>
      </c>
      <c r="D735" s="54" t="s">
        <v>1640</v>
      </c>
      <c r="E735" s="54" t="s">
        <v>1641</v>
      </c>
      <c r="F735" s="47" t="s">
        <v>1592</v>
      </c>
      <c r="G735" s="48" t="s">
        <v>1989</v>
      </c>
    </row>
    <row r="736" spans="1:8" ht="15.6" x14ac:dyDescent="0.3">
      <c r="A736" s="99">
        <v>735</v>
      </c>
      <c r="B736" s="58">
        <v>2647</v>
      </c>
      <c r="C736" s="109" t="s">
        <v>515</v>
      </c>
      <c r="D736" s="48" t="s">
        <v>1642</v>
      </c>
      <c r="E736" s="48" t="s">
        <v>1643</v>
      </c>
      <c r="F736" s="47" t="s">
        <v>1592</v>
      </c>
      <c r="G736" s="48" t="s">
        <v>1965</v>
      </c>
    </row>
    <row r="737" spans="1:26" ht="15.6" x14ac:dyDescent="0.3">
      <c r="A737" s="99">
        <v>736</v>
      </c>
      <c r="B737" s="58">
        <v>2700</v>
      </c>
      <c r="C737" s="59" t="s">
        <v>547</v>
      </c>
      <c r="D737" s="54" t="s">
        <v>1644</v>
      </c>
      <c r="E737" s="54" t="s">
        <v>1645</v>
      </c>
      <c r="F737" s="47" t="s">
        <v>1592</v>
      </c>
      <c r="G737" s="48" t="s">
        <v>1983</v>
      </c>
    </row>
    <row r="738" spans="1:26" ht="15.6" x14ac:dyDescent="0.3">
      <c r="A738" s="99">
        <v>737</v>
      </c>
      <c r="B738" s="58">
        <v>2730</v>
      </c>
      <c r="C738" s="59" t="s">
        <v>547</v>
      </c>
      <c r="D738" s="54" t="s">
        <v>1646</v>
      </c>
      <c r="E738" s="54" t="s">
        <v>1647</v>
      </c>
      <c r="F738" s="47" t="s">
        <v>1592</v>
      </c>
      <c r="G738" s="48" t="s">
        <v>1983</v>
      </c>
    </row>
    <row r="739" spans="1:26" ht="15.6" x14ac:dyDescent="0.3">
      <c r="A739" s="99">
        <v>738</v>
      </c>
      <c r="B739" s="58">
        <v>2735</v>
      </c>
      <c r="C739" s="59" t="s">
        <v>534</v>
      </c>
      <c r="D739" s="54" t="s">
        <v>1648</v>
      </c>
      <c r="E739" s="54" t="s">
        <v>1649</v>
      </c>
      <c r="F739" s="47" t="s">
        <v>1592</v>
      </c>
      <c r="G739" s="48" t="s">
        <v>1964</v>
      </c>
      <c r="H739" s="48" t="s">
        <v>1989</v>
      </c>
    </row>
    <row r="740" spans="1:26" ht="15.6" x14ac:dyDescent="0.3">
      <c r="A740" s="99">
        <v>739</v>
      </c>
      <c r="B740" s="58">
        <v>2743</v>
      </c>
      <c r="C740" s="59" t="s">
        <v>534</v>
      </c>
      <c r="D740" s="54" t="s">
        <v>1650</v>
      </c>
      <c r="E740" s="54" t="s">
        <v>1651</v>
      </c>
      <c r="F740" s="47" t="s">
        <v>1592</v>
      </c>
      <c r="G740" s="48" t="s">
        <v>1985</v>
      </c>
    </row>
    <row r="741" spans="1:26" ht="15.6" x14ac:dyDescent="0.3">
      <c r="A741" s="99">
        <v>740</v>
      </c>
      <c r="B741" s="58">
        <v>2787</v>
      </c>
      <c r="C741" s="59" t="s">
        <v>534</v>
      </c>
      <c r="D741" s="54" t="s">
        <v>1652</v>
      </c>
      <c r="E741" s="54" t="s">
        <v>1653</v>
      </c>
      <c r="F741" s="47" t="s">
        <v>1592</v>
      </c>
      <c r="G741" s="48" t="s">
        <v>1987</v>
      </c>
      <c r="H741" s="48" t="s">
        <v>1989</v>
      </c>
    </row>
    <row r="742" spans="1:26" ht="15.6" x14ac:dyDescent="0.3">
      <c r="A742" s="99">
        <v>741</v>
      </c>
      <c r="B742" s="58">
        <v>2796</v>
      </c>
      <c r="C742" s="109" t="s">
        <v>515</v>
      </c>
      <c r="D742" s="48" t="s">
        <v>1654</v>
      </c>
      <c r="E742" s="48" t="s">
        <v>1655</v>
      </c>
      <c r="F742" s="47" t="s">
        <v>1592</v>
      </c>
      <c r="G742" s="48" t="s">
        <v>1985</v>
      </c>
      <c r="N742" s="47"/>
      <c r="O742" s="47"/>
      <c r="P742" s="47"/>
      <c r="Q742" s="47"/>
      <c r="R742" s="47"/>
      <c r="S742" s="47"/>
      <c r="T742" s="47"/>
      <c r="U742" s="47"/>
      <c r="V742" s="47"/>
      <c r="W742" s="47"/>
      <c r="X742" s="47"/>
      <c r="Y742" s="47"/>
      <c r="Z742" s="47"/>
    </row>
    <row r="743" spans="1:26" ht="15.6" x14ac:dyDescent="0.3">
      <c r="A743" s="99">
        <v>742</v>
      </c>
      <c r="B743" s="58">
        <v>2861</v>
      </c>
      <c r="C743" s="109" t="s">
        <v>550</v>
      </c>
      <c r="D743" s="48" t="s">
        <v>1656</v>
      </c>
      <c r="E743" s="48" t="s">
        <v>1657</v>
      </c>
      <c r="F743" s="47" t="s">
        <v>1592</v>
      </c>
      <c r="G743" s="48" t="s">
        <v>1984</v>
      </c>
    </row>
    <row r="744" spans="1:26" ht="15.6" x14ac:dyDescent="0.3">
      <c r="A744" s="99">
        <v>743</v>
      </c>
      <c r="B744" s="58">
        <v>2882</v>
      </c>
      <c r="C744" s="59" t="s">
        <v>515</v>
      </c>
      <c r="D744" s="54" t="s">
        <v>1658</v>
      </c>
      <c r="E744" s="54" t="s">
        <v>1659</v>
      </c>
      <c r="F744" s="47" t="s">
        <v>1592</v>
      </c>
      <c r="G744" s="48" t="s">
        <v>1987</v>
      </c>
    </row>
    <row r="745" spans="1:26" ht="15.6" x14ac:dyDescent="0.3">
      <c r="A745" s="99">
        <v>744</v>
      </c>
      <c r="B745" s="58">
        <v>2917</v>
      </c>
      <c r="C745" s="59" t="s">
        <v>547</v>
      </c>
      <c r="D745" s="54" t="s">
        <v>1660</v>
      </c>
      <c r="E745" s="54" t="s">
        <v>1661</v>
      </c>
      <c r="F745" s="47" t="s">
        <v>1592</v>
      </c>
      <c r="G745" s="48" t="s">
        <v>1983</v>
      </c>
    </row>
    <row r="746" spans="1:26" ht="15.6" x14ac:dyDescent="0.3">
      <c r="A746" s="99">
        <v>745</v>
      </c>
      <c r="B746" s="58">
        <v>2924</v>
      </c>
      <c r="C746" s="59" t="s">
        <v>534</v>
      </c>
      <c r="D746" s="54" t="s">
        <v>1662</v>
      </c>
      <c r="E746" s="54" t="s">
        <v>1663</v>
      </c>
      <c r="F746" s="47" t="s">
        <v>1592</v>
      </c>
      <c r="G746" s="48" t="s">
        <v>1984</v>
      </c>
    </row>
    <row r="747" spans="1:26" ht="15.6" x14ac:dyDescent="0.3">
      <c r="A747" s="99">
        <v>746</v>
      </c>
      <c r="B747" s="58">
        <v>2992</v>
      </c>
      <c r="C747" s="59" t="s">
        <v>515</v>
      </c>
      <c r="D747" s="54" t="s">
        <v>1664</v>
      </c>
      <c r="E747" s="54" t="s">
        <v>1665</v>
      </c>
      <c r="F747" s="47" t="s">
        <v>1592</v>
      </c>
      <c r="G747" s="48" t="s">
        <v>1988</v>
      </c>
      <c r="H747" s="48" t="s">
        <v>1989</v>
      </c>
    </row>
    <row r="748" spans="1:26" ht="15.6" x14ac:dyDescent="0.3">
      <c r="A748" s="99">
        <v>747</v>
      </c>
      <c r="B748" s="58">
        <v>3074</v>
      </c>
      <c r="C748" s="59" t="s">
        <v>351</v>
      </c>
      <c r="D748" s="54" t="s">
        <v>1666</v>
      </c>
      <c r="E748" s="54" t="s">
        <v>1667</v>
      </c>
      <c r="F748" s="47" t="s">
        <v>1592</v>
      </c>
      <c r="G748" s="48" t="s">
        <v>1987</v>
      </c>
    </row>
    <row r="749" spans="1:26" ht="15.6" x14ac:dyDescent="0.3">
      <c r="A749" s="99">
        <v>748</v>
      </c>
      <c r="B749" s="58">
        <v>3087</v>
      </c>
      <c r="C749" s="59" t="s">
        <v>351</v>
      </c>
      <c r="D749" s="54" t="s">
        <v>1668</v>
      </c>
      <c r="E749" s="54" t="s">
        <v>1669</v>
      </c>
      <c r="F749" s="47" t="s">
        <v>1592</v>
      </c>
      <c r="G749" s="48" t="s">
        <v>1987</v>
      </c>
    </row>
    <row r="750" spans="1:26" ht="15.6" x14ac:dyDescent="0.3">
      <c r="A750" s="99">
        <v>749</v>
      </c>
      <c r="B750" s="58">
        <v>3101</v>
      </c>
      <c r="C750" s="59" t="s">
        <v>515</v>
      </c>
      <c r="D750" s="54" t="s">
        <v>1670</v>
      </c>
      <c r="E750" s="54" t="s">
        <v>1671</v>
      </c>
      <c r="F750" s="47" t="s">
        <v>1592</v>
      </c>
      <c r="G750" s="48" t="s">
        <v>1962</v>
      </c>
    </row>
    <row r="751" spans="1:26" ht="15.6" x14ac:dyDescent="0.3">
      <c r="A751" s="99">
        <v>750</v>
      </c>
      <c r="B751" s="58">
        <v>3349</v>
      </c>
      <c r="C751" s="59" t="s">
        <v>550</v>
      </c>
      <c r="D751" s="54" t="s">
        <v>1672</v>
      </c>
      <c r="E751" s="54" t="s">
        <v>1673</v>
      </c>
      <c r="F751" s="47" t="s">
        <v>1592</v>
      </c>
      <c r="G751" s="48" t="s">
        <v>1984</v>
      </c>
    </row>
    <row r="752" spans="1:26" ht="15.6" x14ac:dyDescent="0.3">
      <c r="A752" s="99">
        <v>751</v>
      </c>
      <c r="B752" s="58">
        <v>3372</v>
      </c>
      <c r="C752" s="59" t="s">
        <v>515</v>
      </c>
      <c r="D752" s="54" t="s">
        <v>1674</v>
      </c>
      <c r="E752" s="54" t="s">
        <v>1675</v>
      </c>
      <c r="F752" s="47" t="s">
        <v>1592</v>
      </c>
      <c r="G752" s="48" t="s">
        <v>1984</v>
      </c>
      <c r="H752" s="48" t="s">
        <v>1989</v>
      </c>
    </row>
    <row r="753" spans="1:8" ht="15.6" x14ac:dyDescent="0.3">
      <c r="A753" s="99">
        <v>752</v>
      </c>
      <c r="B753" s="58">
        <v>3373</v>
      </c>
      <c r="C753" s="59" t="s">
        <v>547</v>
      </c>
      <c r="D753" s="54" t="s">
        <v>1676</v>
      </c>
      <c r="E753" s="54" t="s">
        <v>1677</v>
      </c>
      <c r="F753" s="47" t="s">
        <v>1592</v>
      </c>
      <c r="G753" s="48" t="s">
        <v>1983</v>
      </c>
    </row>
    <row r="754" spans="1:8" ht="15.6" x14ac:dyDescent="0.3">
      <c r="A754" s="99">
        <v>753</v>
      </c>
      <c r="B754" s="58">
        <v>3402</v>
      </c>
      <c r="C754" s="59" t="s">
        <v>550</v>
      </c>
      <c r="D754" s="54" t="s">
        <v>1678</v>
      </c>
      <c r="E754" s="54" t="s">
        <v>1679</v>
      </c>
      <c r="F754" s="47" t="s">
        <v>1592</v>
      </c>
      <c r="G754" s="48" t="s">
        <v>1987</v>
      </c>
    </row>
    <row r="755" spans="1:8" ht="15.6" x14ac:dyDescent="0.3">
      <c r="A755" s="99">
        <v>754</v>
      </c>
      <c r="B755" s="58">
        <v>3408</v>
      </c>
      <c r="C755" s="109" t="s">
        <v>515</v>
      </c>
      <c r="D755" s="48" t="s">
        <v>88</v>
      </c>
      <c r="E755" s="48" t="s">
        <v>88</v>
      </c>
      <c r="F755" s="47" t="s">
        <v>1592</v>
      </c>
      <c r="G755" s="48" t="s">
        <v>1987</v>
      </c>
      <c r="H755" s="48" t="s">
        <v>1989</v>
      </c>
    </row>
    <row r="756" spans="1:8" ht="15.6" x14ac:dyDescent="0.3">
      <c r="A756" s="99">
        <v>755</v>
      </c>
      <c r="B756" s="58">
        <v>3409</v>
      </c>
      <c r="C756" s="59" t="s">
        <v>534</v>
      </c>
      <c r="D756" s="54" t="s">
        <v>1680</v>
      </c>
      <c r="E756" s="54" t="s">
        <v>1681</v>
      </c>
      <c r="F756" s="47" t="s">
        <v>1592</v>
      </c>
      <c r="G756" s="48" t="s">
        <v>1984</v>
      </c>
    </row>
    <row r="757" spans="1:8" ht="15.6" x14ac:dyDescent="0.3">
      <c r="A757" s="99">
        <v>756</v>
      </c>
      <c r="B757" s="58">
        <v>3422</v>
      </c>
      <c r="C757" s="59" t="s">
        <v>515</v>
      </c>
      <c r="D757" s="54" t="s">
        <v>1682</v>
      </c>
      <c r="E757" s="54" t="s">
        <v>1683</v>
      </c>
      <c r="F757" s="47" t="s">
        <v>1592</v>
      </c>
      <c r="G757" s="48" t="s">
        <v>1987</v>
      </c>
    </row>
    <row r="758" spans="1:8" ht="15.6" x14ac:dyDescent="0.3">
      <c r="A758" s="99">
        <v>757</v>
      </c>
      <c r="B758" s="58">
        <v>3430</v>
      </c>
      <c r="C758" s="59" t="s">
        <v>547</v>
      </c>
      <c r="D758" s="54" t="s">
        <v>1684</v>
      </c>
      <c r="E758" s="54" t="s">
        <v>1685</v>
      </c>
      <c r="F758" s="47" t="s">
        <v>1592</v>
      </c>
      <c r="G758" s="48" t="s">
        <v>1983</v>
      </c>
    </row>
    <row r="759" spans="1:8" ht="15.6" x14ac:dyDescent="0.3">
      <c r="A759" s="99">
        <v>758</v>
      </c>
      <c r="B759" s="58">
        <v>3499</v>
      </c>
      <c r="C759" s="109" t="s">
        <v>1686</v>
      </c>
      <c r="D759" s="48" t="s">
        <v>1687</v>
      </c>
      <c r="E759" s="48" t="s">
        <v>1688</v>
      </c>
      <c r="F759" s="47" t="s">
        <v>1592</v>
      </c>
      <c r="G759" s="48" t="s">
        <v>1985</v>
      </c>
    </row>
    <row r="760" spans="1:8" ht="15.6" x14ac:dyDescent="0.3">
      <c r="A760" s="99">
        <v>759</v>
      </c>
      <c r="B760" s="58">
        <v>3504</v>
      </c>
      <c r="C760" s="59" t="s">
        <v>515</v>
      </c>
      <c r="D760" s="54" t="s">
        <v>1689</v>
      </c>
      <c r="E760" s="54" t="s">
        <v>1690</v>
      </c>
      <c r="F760" s="47" t="s">
        <v>1592</v>
      </c>
      <c r="G760" s="48" t="s">
        <v>1964</v>
      </c>
      <c r="H760" s="48" t="s">
        <v>1989</v>
      </c>
    </row>
    <row r="761" spans="1:8" ht="15.6" x14ac:dyDescent="0.3">
      <c r="A761" s="99">
        <v>760</v>
      </c>
      <c r="B761" s="58">
        <v>3513</v>
      </c>
      <c r="C761" s="59" t="s">
        <v>534</v>
      </c>
      <c r="D761" s="54" t="s">
        <v>1691</v>
      </c>
      <c r="E761" s="54" t="s">
        <v>1692</v>
      </c>
      <c r="F761" s="47" t="s">
        <v>1592</v>
      </c>
      <c r="G761" s="48" t="s">
        <v>1989</v>
      </c>
    </row>
    <row r="762" spans="1:8" ht="15.6" x14ac:dyDescent="0.3">
      <c r="A762" s="99">
        <v>761</v>
      </c>
      <c r="B762" s="58">
        <v>3577</v>
      </c>
      <c r="C762" s="59" t="s">
        <v>515</v>
      </c>
      <c r="D762" s="54" t="s">
        <v>1693</v>
      </c>
      <c r="E762" s="54" t="s">
        <v>1694</v>
      </c>
      <c r="F762" s="47" t="s">
        <v>1592</v>
      </c>
      <c r="G762" s="48" t="s">
        <v>1987</v>
      </c>
    </row>
    <row r="763" spans="1:8" ht="15.6" x14ac:dyDescent="0.3">
      <c r="A763" s="99">
        <v>762</v>
      </c>
      <c r="B763" s="58">
        <v>3645</v>
      </c>
      <c r="C763" s="59" t="s">
        <v>534</v>
      </c>
      <c r="D763" s="54" t="s">
        <v>1695</v>
      </c>
      <c r="E763" s="54" t="s">
        <v>1696</v>
      </c>
      <c r="F763" s="47" t="s">
        <v>1592</v>
      </c>
      <c r="G763" s="48" t="s">
        <v>1989</v>
      </c>
    </row>
    <row r="764" spans="1:8" ht="15.6" x14ac:dyDescent="0.3">
      <c r="A764" s="99">
        <v>763</v>
      </c>
      <c r="B764" s="58">
        <v>3684</v>
      </c>
      <c r="C764" s="59" t="s">
        <v>534</v>
      </c>
      <c r="D764" s="54" t="s">
        <v>1697</v>
      </c>
      <c r="E764" s="54" t="s">
        <v>1698</v>
      </c>
      <c r="F764" s="47" t="s">
        <v>1592</v>
      </c>
      <c r="G764" s="48" t="s">
        <v>1988</v>
      </c>
    </row>
    <row r="765" spans="1:8" ht="15.6" x14ac:dyDescent="0.3">
      <c r="A765" s="99">
        <v>764</v>
      </c>
      <c r="B765" s="58">
        <v>3709</v>
      </c>
      <c r="C765" s="59" t="s">
        <v>515</v>
      </c>
      <c r="D765" s="54" t="s">
        <v>1699</v>
      </c>
      <c r="E765" s="110" t="s">
        <v>1700</v>
      </c>
      <c r="F765" s="47" t="s">
        <v>1592</v>
      </c>
      <c r="G765" s="48" t="s">
        <v>1988</v>
      </c>
      <c r="H765" s="48" t="s">
        <v>1989</v>
      </c>
    </row>
    <row r="766" spans="1:8" ht="15.6" x14ac:dyDescent="0.3">
      <c r="A766" s="99">
        <v>765</v>
      </c>
      <c r="B766" s="58">
        <v>3874</v>
      </c>
      <c r="C766" s="59" t="s">
        <v>550</v>
      </c>
      <c r="D766" s="54" t="s">
        <v>1701</v>
      </c>
      <c r="E766" s="54" t="s">
        <v>1702</v>
      </c>
      <c r="F766" s="47" t="s">
        <v>1592</v>
      </c>
      <c r="G766" s="48" t="s">
        <v>1984</v>
      </c>
    </row>
    <row r="767" spans="1:8" ht="15.6" x14ac:dyDescent="0.3">
      <c r="A767" s="99">
        <v>766</v>
      </c>
      <c r="B767" s="58">
        <v>3917</v>
      </c>
      <c r="C767" s="59" t="s">
        <v>550</v>
      </c>
      <c r="D767" s="54" t="s">
        <v>1703</v>
      </c>
      <c r="E767" s="54" t="s">
        <v>1704</v>
      </c>
      <c r="F767" s="47" t="s">
        <v>1592</v>
      </c>
      <c r="G767" s="48" t="s">
        <v>1984</v>
      </c>
    </row>
    <row r="768" spans="1:8" ht="15.6" x14ac:dyDescent="0.3">
      <c r="A768" s="99">
        <v>767</v>
      </c>
      <c r="B768" s="58">
        <v>3951</v>
      </c>
      <c r="C768" s="59" t="s">
        <v>550</v>
      </c>
      <c r="D768" s="54" t="s">
        <v>1705</v>
      </c>
      <c r="E768" s="54" t="s">
        <v>1706</v>
      </c>
      <c r="F768" s="47" t="s">
        <v>1592</v>
      </c>
      <c r="G768" s="48" t="s">
        <v>1970</v>
      </c>
    </row>
    <row r="769" spans="1:8" ht="15.6" x14ac:dyDescent="0.3">
      <c r="A769" s="99">
        <v>768</v>
      </c>
      <c r="B769" s="58">
        <v>4075</v>
      </c>
      <c r="C769" s="59" t="s">
        <v>534</v>
      </c>
      <c r="D769" s="54" t="s">
        <v>1707</v>
      </c>
      <c r="E769" s="54" t="s">
        <v>1708</v>
      </c>
      <c r="F769" s="47" t="s">
        <v>1592</v>
      </c>
      <c r="G769" s="48" t="s">
        <v>1985</v>
      </c>
    </row>
    <row r="770" spans="1:8" ht="15.6" x14ac:dyDescent="0.3">
      <c r="A770" s="99">
        <v>769</v>
      </c>
      <c r="B770" s="58">
        <v>4130</v>
      </c>
      <c r="C770" s="59" t="s">
        <v>534</v>
      </c>
      <c r="D770" s="54" t="s">
        <v>1709</v>
      </c>
      <c r="E770" s="54" t="s">
        <v>1710</v>
      </c>
      <c r="F770" s="47" t="s">
        <v>1592</v>
      </c>
      <c r="G770" s="48" t="s">
        <v>1988</v>
      </c>
    </row>
    <row r="771" spans="1:8" ht="15.6" x14ac:dyDescent="0.3">
      <c r="A771" s="99">
        <v>770</v>
      </c>
      <c r="B771" s="58">
        <v>4192</v>
      </c>
      <c r="C771" s="59" t="s">
        <v>550</v>
      </c>
      <c r="D771" s="54" t="s">
        <v>1711</v>
      </c>
      <c r="E771" s="54" t="s">
        <v>1712</v>
      </c>
      <c r="F771" s="47" t="s">
        <v>1592</v>
      </c>
      <c r="G771" s="48" t="s">
        <v>1984</v>
      </c>
    </row>
    <row r="772" spans="1:8" ht="15.6" x14ac:dyDescent="0.3">
      <c r="A772" s="99">
        <v>771</v>
      </c>
      <c r="B772" s="58">
        <v>4232</v>
      </c>
      <c r="C772" s="59" t="s">
        <v>547</v>
      </c>
      <c r="D772" s="54" t="s">
        <v>1713</v>
      </c>
      <c r="E772" s="54" t="s">
        <v>1714</v>
      </c>
      <c r="F772" s="47" t="s">
        <v>1592</v>
      </c>
      <c r="G772" s="48" t="s">
        <v>1983</v>
      </c>
    </row>
    <row r="773" spans="1:8" ht="15.6" x14ac:dyDescent="0.3">
      <c r="A773" s="99">
        <v>772</v>
      </c>
      <c r="B773" s="58">
        <v>4335</v>
      </c>
      <c r="C773" s="59" t="s">
        <v>534</v>
      </c>
      <c r="D773" s="54" t="s">
        <v>1715</v>
      </c>
      <c r="E773" s="54" t="s">
        <v>1716</v>
      </c>
      <c r="F773" s="47" t="s">
        <v>1592</v>
      </c>
      <c r="G773" s="48" t="s">
        <v>1987</v>
      </c>
    </row>
    <row r="774" spans="1:8" ht="15.6" x14ac:dyDescent="0.3">
      <c r="A774" s="99">
        <v>773</v>
      </c>
      <c r="B774" s="58">
        <v>4514</v>
      </c>
      <c r="C774" s="109" t="s">
        <v>515</v>
      </c>
      <c r="D774" s="48" t="s">
        <v>1717</v>
      </c>
      <c r="E774" s="48" t="s">
        <v>1718</v>
      </c>
      <c r="F774" s="47" t="s">
        <v>1592</v>
      </c>
      <c r="G774" s="48" t="s">
        <v>1989</v>
      </c>
    </row>
    <row r="775" spans="1:8" ht="15.6" x14ac:dyDescent="0.3">
      <c r="A775" s="99">
        <v>774</v>
      </c>
      <c r="B775" s="58">
        <v>4658</v>
      </c>
      <c r="C775" s="109" t="s">
        <v>550</v>
      </c>
      <c r="D775" s="48" t="s">
        <v>1719</v>
      </c>
      <c r="E775" s="48" t="s">
        <v>1720</v>
      </c>
      <c r="F775" s="47" t="s">
        <v>1592</v>
      </c>
      <c r="G775" s="48" t="s">
        <v>1984</v>
      </c>
      <c r="H775" s="48" t="s">
        <v>1985</v>
      </c>
    </row>
    <row r="776" spans="1:8" ht="15.6" x14ac:dyDescent="0.3">
      <c r="A776" s="99">
        <v>775</v>
      </c>
      <c r="B776" s="58">
        <v>4796</v>
      </c>
      <c r="C776" s="59" t="s">
        <v>515</v>
      </c>
      <c r="D776" s="54" t="s">
        <v>1721</v>
      </c>
      <c r="E776" s="54" t="s">
        <v>1722</v>
      </c>
      <c r="F776" s="47" t="s">
        <v>1592</v>
      </c>
      <c r="G776" s="48" t="s">
        <v>1984</v>
      </c>
    </row>
    <row r="777" spans="1:8" ht="15.6" x14ac:dyDescent="0.3">
      <c r="A777" s="99">
        <v>776</v>
      </c>
      <c r="B777" s="58" t="s">
        <v>33</v>
      </c>
      <c r="C777" s="109" t="s">
        <v>550</v>
      </c>
      <c r="D777" s="48" t="s">
        <v>1723</v>
      </c>
      <c r="E777" s="48" t="s">
        <v>1724</v>
      </c>
      <c r="F777" s="47" t="s">
        <v>1592</v>
      </c>
      <c r="G777" s="48" t="s">
        <v>1984</v>
      </c>
    </row>
    <row r="778" spans="1:8" ht="15.6" x14ac:dyDescent="0.3">
      <c r="A778" s="99">
        <v>777</v>
      </c>
      <c r="B778" s="58" t="s">
        <v>33</v>
      </c>
      <c r="C778" s="59" t="s">
        <v>390</v>
      </c>
      <c r="D778" s="54" t="s">
        <v>1725</v>
      </c>
      <c r="E778" s="54" t="s">
        <v>1726</v>
      </c>
      <c r="F778" s="47" t="s">
        <v>1592</v>
      </c>
      <c r="G778" s="48" t="s">
        <v>1977</v>
      </c>
    </row>
    <row r="779" spans="1:8" ht="15.6" x14ac:dyDescent="0.3">
      <c r="A779" s="99">
        <v>778</v>
      </c>
      <c r="B779" s="58" t="s">
        <v>33</v>
      </c>
      <c r="C779" s="59" t="s">
        <v>390</v>
      </c>
      <c r="D779" s="54" t="s">
        <v>1727</v>
      </c>
      <c r="E779" s="54" t="s">
        <v>1728</v>
      </c>
      <c r="F779" s="47" t="s">
        <v>1592</v>
      </c>
      <c r="G779" s="48" t="s">
        <v>1977</v>
      </c>
    </row>
    <row r="780" spans="1:8" ht="15.6" x14ac:dyDescent="0.3">
      <c r="A780" s="99">
        <v>779</v>
      </c>
      <c r="B780" s="58" t="s">
        <v>33</v>
      </c>
      <c r="C780" s="59" t="s">
        <v>515</v>
      </c>
      <c r="D780" s="54" t="s">
        <v>1729</v>
      </c>
      <c r="E780" s="54" t="s">
        <v>1730</v>
      </c>
      <c r="F780" s="47" t="s">
        <v>1592</v>
      </c>
      <c r="G780" s="48" t="s">
        <v>1986</v>
      </c>
    </row>
    <row r="781" spans="1:8" ht="15.6" x14ac:dyDescent="0.3">
      <c r="A781" s="99">
        <v>780</v>
      </c>
      <c r="B781" s="58" t="s">
        <v>33</v>
      </c>
      <c r="C781" s="59" t="s">
        <v>515</v>
      </c>
      <c r="D781" s="54" t="s">
        <v>1731</v>
      </c>
      <c r="E781" s="54" t="s">
        <v>1732</v>
      </c>
      <c r="F781" s="47" t="s">
        <v>1592</v>
      </c>
      <c r="G781" s="48" t="s">
        <v>1988</v>
      </c>
    </row>
    <row r="782" spans="1:8" ht="15.6" x14ac:dyDescent="0.3">
      <c r="A782" s="99">
        <v>781</v>
      </c>
      <c r="B782" s="47" t="s">
        <v>33</v>
      </c>
      <c r="C782" s="59" t="s">
        <v>453</v>
      </c>
      <c r="D782" s="59" t="s">
        <v>1733</v>
      </c>
      <c r="E782" s="59" t="s">
        <v>1734</v>
      </c>
      <c r="F782" s="47" t="s">
        <v>453</v>
      </c>
      <c r="G782" s="48" t="s">
        <v>1981</v>
      </c>
    </row>
    <row r="783" spans="1:8" ht="15.6" x14ac:dyDescent="0.3">
      <c r="A783" s="99">
        <v>782</v>
      </c>
      <c r="B783" s="58" t="s">
        <v>33</v>
      </c>
      <c r="C783" s="59" t="s">
        <v>351</v>
      </c>
      <c r="D783" s="54" t="s">
        <v>1735</v>
      </c>
      <c r="E783" s="54" t="s">
        <v>1736</v>
      </c>
      <c r="F783" s="47" t="s">
        <v>1592</v>
      </c>
      <c r="G783" s="48" t="s">
        <v>1987</v>
      </c>
    </row>
    <row r="784" spans="1:8" ht="15.6" x14ac:dyDescent="0.3">
      <c r="A784" s="99">
        <v>783</v>
      </c>
      <c r="B784" s="58" t="s">
        <v>33</v>
      </c>
      <c r="C784" s="59" t="s">
        <v>534</v>
      </c>
      <c r="D784" s="54" t="s">
        <v>1737</v>
      </c>
      <c r="E784" s="54" t="s">
        <v>1738</v>
      </c>
      <c r="F784" s="47" t="s">
        <v>1592</v>
      </c>
      <c r="G784" s="48" t="s">
        <v>1989</v>
      </c>
    </row>
    <row r="785" spans="1:7" ht="15.6" x14ac:dyDescent="0.3">
      <c r="A785" s="99">
        <v>784</v>
      </c>
      <c r="B785" s="58" t="s">
        <v>33</v>
      </c>
      <c r="C785" s="59" t="s">
        <v>515</v>
      </c>
      <c r="D785" s="54" t="s">
        <v>1739</v>
      </c>
      <c r="E785" s="54" t="s">
        <v>1740</v>
      </c>
      <c r="F785" s="47" t="s">
        <v>1592</v>
      </c>
      <c r="G785" s="48" t="s">
        <v>1961</v>
      </c>
    </row>
    <row r="786" spans="1:7" ht="15.6" x14ac:dyDescent="0.3">
      <c r="A786" s="99">
        <v>785</v>
      </c>
      <c r="B786" s="58" t="s">
        <v>33</v>
      </c>
      <c r="C786" s="59" t="s">
        <v>534</v>
      </c>
      <c r="D786" s="54" t="s">
        <v>1741</v>
      </c>
      <c r="E786" s="54" t="s">
        <v>1742</v>
      </c>
      <c r="F786" s="47" t="s">
        <v>1592</v>
      </c>
      <c r="G786" s="48" t="s">
        <v>1984</v>
      </c>
    </row>
    <row r="787" spans="1:7" ht="15.6" x14ac:dyDescent="0.3">
      <c r="A787" s="99">
        <v>786</v>
      </c>
      <c r="B787" s="58" t="s">
        <v>33</v>
      </c>
      <c r="C787" s="59" t="s">
        <v>453</v>
      </c>
      <c r="D787" s="54" t="s">
        <v>1743</v>
      </c>
      <c r="E787" s="54" t="s">
        <v>1744</v>
      </c>
      <c r="F787" s="47" t="s">
        <v>453</v>
      </c>
      <c r="G787" s="48" t="s">
        <v>1984</v>
      </c>
    </row>
    <row r="788" spans="1:7" ht="15.6" x14ac:dyDescent="0.3">
      <c r="A788" s="99">
        <v>787</v>
      </c>
      <c r="B788" s="58" t="s">
        <v>33</v>
      </c>
      <c r="C788" s="59" t="s">
        <v>390</v>
      </c>
      <c r="D788" s="54" t="s">
        <v>1745</v>
      </c>
      <c r="E788" s="54" t="s">
        <v>1746</v>
      </c>
      <c r="F788" s="47" t="s">
        <v>1592</v>
      </c>
      <c r="G788" s="48" t="s">
        <v>1977</v>
      </c>
    </row>
    <row r="789" spans="1:7" ht="15.6" x14ac:dyDescent="0.3">
      <c r="A789" s="99">
        <v>788</v>
      </c>
      <c r="B789" s="58" t="s">
        <v>33</v>
      </c>
      <c r="C789" s="59" t="s">
        <v>809</v>
      </c>
      <c r="D789" s="54" t="s">
        <v>1747</v>
      </c>
      <c r="E789" s="54" t="s">
        <v>1748</v>
      </c>
      <c r="F789" s="47" t="s">
        <v>1592</v>
      </c>
      <c r="G789" s="48" t="s">
        <v>1982</v>
      </c>
    </row>
    <row r="790" spans="1:7" ht="15.6" x14ac:dyDescent="0.3">
      <c r="A790" s="99">
        <v>789</v>
      </c>
      <c r="B790" s="58" t="s">
        <v>33</v>
      </c>
      <c r="C790" s="59" t="s">
        <v>390</v>
      </c>
      <c r="D790" s="54" t="s">
        <v>152</v>
      </c>
      <c r="E790" s="54" t="s">
        <v>153</v>
      </c>
      <c r="F790" s="47" t="s">
        <v>1592</v>
      </c>
      <c r="G790" s="48" t="s">
        <v>1978</v>
      </c>
    </row>
    <row r="791" spans="1:7" ht="15.6" x14ac:dyDescent="0.3">
      <c r="A791" s="99">
        <v>790</v>
      </c>
      <c r="B791" s="58" t="s">
        <v>33</v>
      </c>
      <c r="C791" s="59" t="s">
        <v>453</v>
      </c>
      <c r="D791" s="54" t="s">
        <v>1749</v>
      </c>
      <c r="E791" s="54" t="s">
        <v>1750</v>
      </c>
      <c r="F791" s="47" t="s">
        <v>453</v>
      </c>
      <c r="G791" s="48" t="s">
        <v>1981</v>
      </c>
    </row>
    <row r="792" spans="1:7" ht="15.6" x14ac:dyDescent="0.3">
      <c r="A792" s="99">
        <v>791</v>
      </c>
      <c r="B792" s="58" t="s">
        <v>33</v>
      </c>
      <c r="C792" s="106" t="s">
        <v>335</v>
      </c>
      <c r="D792" s="48" t="s">
        <v>1751</v>
      </c>
      <c r="E792" s="48" t="s">
        <v>1752</v>
      </c>
      <c r="F792" s="47" t="s">
        <v>1592</v>
      </c>
      <c r="G792" s="48" t="s">
        <v>1980</v>
      </c>
    </row>
    <row r="793" spans="1:7" ht="15.6" x14ac:dyDescent="0.3">
      <c r="A793" s="99">
        <v>792</v>
      </c>
      <c r="B793" s="58" t="s">
        <v>33</v>
      </c>
      <c r="C793" s="59" t="s">
        <v>453</v>
      </c>
      <c r="D793" s="54" t="s">
        <v>1753</v>
      </c>
      <c r="E793" s="54" t="s">
        <v>1754</v>
      </c>
      <c r="F793" s="47" t="s">
        <v>453</v>
      </c>
      <c r="G793" s="48" t="s">
        <v>1981</v>
      </c>
    </row>
    <row r="794" spans="1:7" ht="15.6" x14ac:dyDescent="0.3">
      <c r="A794" s="99">
        <v>793</v>
      </c>
      <c r="B794" s="58" t="s">
        <v>33</v>
      </c>
      <c r="C794" s="59" t="s">
        <v>453</v>
      </c>
      <c r="D794" s="54" t="s">
        <v>1755</v>
      </c>
      <c r="E794" s="54" t="s">
        <v>564</v>
      </c>
      <c r="F794" s="47" t="s">
        <v>453</v>
      </c>
      <c r="G794" s="48" t="s">
        <v>1981</v>
      </c>
    </row>
    <row r="795" spans="1:7" ht="15.6" x14ac:dyDescent="0.3">
      <c r="A795" s="99">
        <v>794</v>
      </c>
      <c r="B795" s="58" t="s">
        <v>33</v>
      </c>
      <c r="C795" s="109" t="s">
        <v>550</v>
      </c>
      <c r="D795" s="48" t="s">
        <v>1756</v>
      </c>
      <c r="E795" s="48" t="s">
        <v>1757</v>
      </c>
      <c r="F795" s="47" t="s">
        <v>1592</v>
      </c>
      <c r="G795" s="48" t="s">
        <v>1984</v>
      </c>
    </row>
    <row r="796" spans="1:7" ht="15.6" x14ac:dyDescent="0.3">
      <c r="A796" s="99">
        <v>795</v>
      </c>
      <c r="B796" s="58" t="s">
        <v>33</v>
      </c>
      <c r="C796" s="109" t="s">
        <v>534</v>
      </c>
      <c r="D796" s="48" t="s">
        <v>1758</v>
      </c>
      <c r="E796" s="48" t="s">
        <v>1759</v>
      </c>
      <c r="F796" s="47" t="s">
        <v>1592</v>
      </c>
      <c r="G796" s="48" t="s">
        <v>1989</v>
      </c>
    </row>
    <row r="797" spans="1:7" ht="15.6" x14ac:dyDescent="0.3">
      <c r="A797" s="99">
        <v>796</v>
      </c>
      <c r="B797" s="58" t="s">
        <v>33</v>
      </c>
      <c r="C797" s="109" t="s">
        <v>534</v>
      </c>
      <c r="D797" s="48" t="s">
        <v>1760</v>
      </c>
      <c r="E797" s="48" t="s">
        <v>1761</v>
      </c>
      <c r="F797" s="47" t="s">
        <v>1592</v>
      </c>
      <c r="G797" s="48" t="s">
        <v>1989</v>
      </c>
    </row>
    <row r="798" spans="1:7" ht="15.6" x14ac:dyDescent="0.3">
      <c r="A798" s="99">
        <v>797</v>
      </c>
      <c r="B798" s="58" t="s">
        <v>1762</v>
      </c>
      <c r="C798" s="109" t="s">
        <v>1763</v>
      </c>
      <c r="D798" s="48" t="s">
        <v>1764</v>
      </c>
      <c r="E798" s="48" t="s">
        <v>1765</v>
      </c>
      <c r="F798" s="47" t="s">
        <v>1592</v>
      </c>
      <c r="G798" s="48" t="s">
        <v>1984</v>
      </c>
    </row>
    <row r="799" spans="1:7" ht="15.6" x14ac:dyDescent="0.3">
      <c r="A799" s="99">
        <v>798</v>
      </c>
      <c r="B799" s="58" t="s">
        <v>1762</v>
      </c>
      <c r="C799" s="106" t="s">
        <v>453</v>
      </c>
      <c r="D799" s="48" t="s">
        <v>1766</v>
      </c>
      <c r="E799" s="48" t="s">
        <v>1767</v>
      </c>
      <c r="F799" s="47" t="s">
        <v>453</v>
      </c>
      <c r="G799" s="48" t="s">
        <v>1984</v>
      </c>
    </row>
    <row r="800" spans="1:7" ht="15.6" x14ac:dyDescent="0.3">
      <c r="A800" s="99">
        <v>799</v>
      </c>
      <c r="B800" s="58" t="s">
        <v>1762</v>
      </c>
      <c r="C800" s="109" t="s">
        <v>550</v>
      </c>
      <c r="D800" s="48" t="s">
        <v>1768</v>
      </c>
      <c r="E800" s="48" t="s">
        <v>1769</v>
      </c>
      <c r="F800" s="47" t="s">
        <v>1592</v>
      </c>
      <c r="G800" s="48" t="s">
        <v>1970</v>
      </c>
    </row>
    <row r="801" spans="1:7" ht="15.6" x14ac:dyDescent="0.3">
      <c r="A801" s="99">
        <v>800</v>
      </c>
      <c r="B801" s="58" t="s">
        <v>1762</v>
      </c>
      <c r="C801" s="106" t="s">
        <v>453</v>
      </c>
      <c r="D801" s="48" t="s">
        <v>1770</v>
      </c>
      <c r="E801" s="48" t="s">
        <v>1771</v>
      </c>
      <c r="F801" s="47" t="s">
        <v>453</v>
      </c>
      <c r="G801" s="48" t="s">
        <v>1981</v>
      </c>
    </row>
    <row r="802" spans="1:7" ht="15.6" x14ac:dyDescent="0.3">
      <c r="A802" s="99"/>
      <c r="B802" s="58"/>
      <c r="C802" s="59"/>
      <c r="D802" s="54"/>
      <c r="F802" s="47"/>
    </row>
    <row r="803" spans="1:7" ht="15.6" x14ac:dyDescent="0.3">
      <c r="A803" s="99"/>
      <c r="B803" s="58"/>
      <c r="C803" s="59"/>
      <c r="D803" s="54"/>
      <c r="F803" s="47"/>
    </row>
    <row r="804" spans="1:7" ht="15.6" x14ac:dyDescent="0.3">
      <c r="A804" s="99"/>
      <c r="B804" s="58"/>
      <c r="C804" s="59"/>
      <c r="D804" s="69"/>
      <c r="E804" s="70"/>
      <c r="F804" s="47"/>
    </row>
    <row r="805" spans="1:7" ht="15.6" x14ac:dyDescent="0.3">
      <c r="A805" s="99"/>
      <c r="B805" s="58"/>
      <c r="C805" s="59"/>
      <c r="D805" s="71" t="s">
        <v>1772</v>
      </c>
      <c r="E805" s="72">
        <f>COUNTA(A:A)</f>
        <v>800</v>
      </c>
      <c r="F805" s="47"/>
    </row>
    <row r="806" spans="1:7" ht="15.6" x14ac:dyDescent="0.3">
      <c r="A806" s="99"/>
      <c r="B806" s="58"/>
      <c r="C806" s="59"/>
      <c r="D806" s="71" t="s">
        <v>1773</v>
      </c>
      <c r="E806" s="73">
        <f>COUNTIF(F2:F801, "Outside 2000")</f>
        <v>86</v>
      </c>
      <c r="F806" s="47"/>
    </row>
    <row r="807" spans="1:7" ht="15.6" x14ac:dyDescent="0.3">
      <c r="A807" s="99"/>
      <c r="B807" s="58"/>
      <c r="C807" s="59"/>
      <c r="D807" s="71" t="s">
        <v>1774</v>
      </c>
      <c r="E807" s="73">
        <f>COUNTIF(F2:F801, "mwp")</f>
        <v>10</v>
      </c>
      <c r="F807" s="47"/>
    </row>
    <row r="808" spans="1:7" ht="15.6" x14ac:dyDescent="0.3">
      <c r="A808" s="99"/>
      <c r="B808" s="58"/>
      <c r="C808" s="59"/>
      <c r="D808" s="71" t="s">
        <v>1775</v>
      </c>
      <c r="E808" s="111">
        <f>(E806+E807)/800</f>
        <v>0.12</v>
      </c>
      <c r="F808" s="47"/>
    </row>
    <row r="809" spans="1:7" ht="15.6" x14ac:dyDescent="0.3">
      <c r="A809" s="99"/>
      <c r="B809" s="58"/>
      <c r="C809" s="59"/>
      <c r="D809" s="69" t="s">
        <v>1776</v>
      </c>
      <c r="E809" s="76">
        <f>COUNTIF(C2:C801,"adj")</f>
        <v>111</v>
      </c>
      <c r="F809" s="47"/>
    </row>
    <row r="810" spans="1:7" ht="15.6" x14ac:dyDescent="0.3">
      <c r="A810" s="99"/>
      <c r="B810" s="58"/>
      <c r="C810" s="59"/>
      <c r="D810" s="69" t="s">
        <v>1777</v>
      </c>
      <c r="E810" s="76">
        <f>COUNTIF(C2:C801,"adj/adv")</f>
        <v>9</v>
      </c>
      <c r="F810" s="47"/>
    </row>
    <row r="811" spans="1:7" x14ac:dyDescent="0.3">
      <c r="A811" s="99"/>
      <c r="B811" s="58"/>
      <c r="D811" s="69" t="s">
        <v>1778</v>
      </c>
      <c r="E811" s="76">
        <f>COUNTIF(C2:C801,"adv")</f>
        <v>47</v>
      </c>
    </row>
    <row r="812" spans="1:7" ht="15.6" x14ac:dyDescent="0.3">
      <c r="A812" s="99"/>
      <c r="B812" s="58"/>
      <c r="C812" s="59"/>
      <c r="D812" s="77" t="s">
        <v>1779</v>
      </c>
      <c r="E812" s="76">
        <f>COUNTIF(C2:C801,"det")</f>
        <v>23</v>
      </c>
      <c r="F812" s="47"/>
    </row>
    <row r="813" spans="1:7" ht="15.6" x14ac:dyDescent="0.3">
      <c r="A813" s="99"/>
      <c r="B813" s="58"/>
      <c r="C813" s="59"/>
      <c r="D813" s="77" t="s">
        <v>1780</v>
      </c>
      <c r="E813" s="76">
        <f>COUNTIF(C2:C801,"n (m)")</f>
        <v>178</v>
      </c>
      <c r="F813" s="47"/>
    </row>
    <row r="814" spans="1:7" ht="15.6" x14ac:dyDescent="0.3">
      <c r="A814" s="99"/>
      <c r="B814" s="58"/>
      <c r="C814" s="59"/>
      <c r="D814" s="77" t="s">
        <v>1781</v>
      </c>
      <c r="E814" s="76">
        <f>COUNTIFS(C2:C801,"n (f)")</f>
        <v>136</v>
      </c>
      <c r="F814" s="47"/>
    </row>
    <row r="815" spans="1:7" ht="15.6" x14ac:dyDescent="0.3">
      <c r="A815" s="99"/>
      <c r="B815" s="58"/>
      <c r="C815" s="59"/>
      <c r="D815" s="77" t="s">
        <v>1782</v>
      </c>
      <c r="E815" s="76">
        <f>COUNTIF(C2:C801,"n (m/f)")</f>
        <v>13</v>
      </c>
      <c r="F815" s="47"/>
    </row>
    <row r="816" spans="1:7" ht="15.6" x14ac:dyDescent="0.3">
      <c r="A816" s="99"/>
      <c r="B816" s="58"/>
      <c r="C816" s="59"/>
      <c r="D816" s="77" t="s">
        <v>1783</v>
      </c>
      <c r="E816" s="76">
        <f>COUNTIF(C2:C801,"n (mpl)")</f>
        <v>1</v>
      </c>
      <c r="F816" s="47"/>
    </row>
    <row r="817" spans="1:6" ht="15.6" x14ac:dyDescent="0.3">
      <c r="A817" s="99"/>
      <c r="B817" s="58"/>
      <c r="C817" s="59"/>
      <c r="D817" s="77" t="s">
        <v>1784</v>
      </c>
      <c r="E817" s="76">
        <f>COUNTIFS(C2:C801,"n (fpl)")</f>
        <v>1</v>
      </c>
      <c r="F817" s="47"/>
    </row>
    <row r="818" spans="1:6" ht="15.6" x14ac:dyDescent="0.3">
      <c r="A818" s="99"/>
      <c r="B818" s="58"/>
      <c r="C818" s="59"/>
      <c r="D818" s="77" t="s">
        <v>1785</v>
      </c>
      <c r="E818" s="76">
        <f>SUM(E813:E817)</f>
        <v>329</v>
      </c>
      <c r="F818" s="47"/>
    </row>
    <row r="819" spans="1:6" ht="15.6" x14ac:dyDescent="0.3">
      <c r="A819" s="99"/>
      <c r="B819" s="58"/>
      <c r="C819" s="59"/>
      <c r="D819" s="77" t="s">
        <v>1786</v>
      </c>
      <c r="E819" s="76">
        <f>COUNTIFS(C2:C801,"num")</f>
        <v>31</v>
      </c>
      <c r="F819" s="47"/>
    </row>
    <row r="820" spans="1:6" ht="15.6" x14ac:dyDescent="0.3">
      <c r="A820" s="99"/>
      <c r="B820" s="58"/>
      <c r="C820" s="59"/>
      <c r="D820" s="77" t="s">
        <v>1787</v>
      </c>
      <c r="E820" s="76">
        <f>COUNTIFS(C2:C801,"pron")</f>
        <v>30</v>
      </c>
      <c r="F820" s="47"/>
    </row>
    <row r="821" spans="1:6" ht="15.6" x14ac:dyDescent="0.3">
      <c r="A821" s="99"/>
      <c r="B821" s="58"/>
      <c r="C821" s="59"/>
      <c r="D821" s="77" t="s">
        <v>1788</v>
      </c>
      <c r="E821" s="76">
        <f>COUNTIFS(C2:C801,"v")</f>
        <v>175</v>
      </c>
      <c r="F821" s="47"/>
    </row>
    <row r="822" spans="1:6" ht="15.6" x14ac:dyDescent="0.3">
      <c r="A822" s="99"/>
      <c r="B822" s="58"/>
      <c r="C822" s="59"/>
      <c r="D822" s="77" t="s">
        <v>1789</v>
      </c>
      <c r="E822" s="76">
        <f>COUNTIFS(C2:C801,"prep")</f>
        <v>16</v>
      </c>
      <c r="F822" s="47"/>
    </row>
    <row r="823" spans="1:6" ht="15.6" x14ac:dyDescent="0.3">
      <c r="A823" s="99"/>
      <c r="B823" s="58"/>
      <c r="C823" s="59"/>
      <c r="D823" s="77" t="s">
        <v>1790</v>
      </c>
      <c r="E823" s="76">
        <f>COUNTIFS(C2:C801,"intj")</f>
        <v>6</v>
      </c>
      <c r="F823" s="47"/>
    </row>
    <row r="824" spans="1:6" ht="15.6" x14ac:dyDescent="0.3">
      <c r="A824" s="99"/>
      <c r="B824" s="58"/>
      <c r="C824" s="59"/>
      <c r="D824" s="77" t="s">
        <v>1791</v>
      </c>
      <c r="E824" s="76">
        <f>COUNTIFS(C2:C801,"conj")</f>
        <v>12</v>
      </c>
      <c r="F824" s="47"/>
    </row>
    <row r="825" spans="1:6" ht="15.6" x14ac:dyDescent="0.3">
      <c r="A825" s="99"/>
      <c r="B825" s="58"/>
      <c r="C825" s="59"/>
      <c r="D825" s="77" t="s">
        <v>1792</v>
      </c>
      <c r="E825" s="76">
        <f>COUNTIFS(C2:C801,"mwp")</f>
        <v>10</v>
      </c>
      <c r="F825" s="47"/>
    </row>
    <row r="826" spans="1:6" ht="15.6" x14ac:dyDescent="0.3">
      <c r="A826" s="99"/>
      <c r="B826" s="58"/>
      <c r="C826" s="59"/>
      <c r="D826" s="69" t="s">
        <v>1763</v>
      </c>
      <c r="E826" s="76">
        <f>COUNTIFS(C2:C801,"suffix")</f>
        <v>1</v>
      </c>
      <c r="F826" s="47"/>
    </row>
    <row r="827" spans="1:6" ht="15.6" x14ac:dyDescent="0.3">
      <c r="A827" s="99"/>
      <c r="B827" s="58"/>
      <c r="C827" s="59"/>
      <c r="D827" s="54"/>
      <c r="E827" s="58">
        <f>SUM(E809:E826)-328</f>
        <v>801</v>
      </c>
      <c r="F827" s="47"/>
    </row>
    <row r="828" spans="1:6" ht="15.6" x14ac:dyDescent="0.3">
      <c r="A828" s="99"/>
      <c r="B828" s="58"/>
      <c r="C828" s="59"/>
      <c r="D828" s="54"/>
      <c r="E828" s="54"/>
      <c r="F828" s="47"/>
    </row>
    <row r="829" spans="1:6" ht="15.6" x14ac:dyDescent="0.3">
      <c r="A829" s="99"/>
      <c r="B829" s="58"/>
      <c r="C829" s="59"/>
      <c r="D829" s="54"/>
      <c r="E829" s="54"/>
      <c r="F829" s="47"/>
    </row>
    <row r="830" spans="1:6" ht="15.6" x14ac:dyDescent="0.3">
      <c r="A830" s="99"/>
      <c r="B830" s="58"/>
      <c r="C830" s="59"/>
      <c r="D830" s="54"/>
      <c r="E830" s="54"/>
      <c r="F830" s="47"/>
    </row>
    <row r="831" spans="1:6" ht="15.6" x14ac:dyDescent="0.3">
      <c r="A831" s="99"/>
      <c r="B831" s="58"/>
      <c r="C831" s="59"/>
      <c r="D831" s="54"/>
      <c r="E831" s="54"/>
      <c r="F831" s="47"/>
    </row>
    <row r="832" spans="1:6" ht="15.6" x14ac:dyDescent="0.3">
      <c r="A832" s="99"/>
      <c r="B832" s="58"/>
      <c r="C832" s="59"/>
      <c r="D832" s="54"/>
      <c r="E832" s="54"/>
      <c r="F832" s="47"/>
    </row>
    <row r="833" spans="1:6" ht="15.6" x14ac:dyDescent="0.3">
      <c r="A833" s="99"/>
      <c r="B833" s="58"/>
      <c r="C833" s="59"/>
      <c r="D833" s="54"/>
      <c r="E833" s="54"/>
      <c r="F833" s="47"/>
    </row>
    <row r="834" spans="1:6" ht="15.6" x14ac:dyDescent="0.3">
      <c r="A834" s="99"/>
      <c r="B834" s="58"/>
      <c r="C834" s="59"/>
      <c r="D834" s="54"/>
      <c r="E834" s="54"/>
      <c r="F834" s="47"/>
    </row>
    <row r="835" spans="1:6" ht="15.6" x14ac:dyDescent="0.3">
      <c r="A835" s="99"/>
      <c r="B835" s="58"/>
      <c r="C835" s="59"/>
      <c r="D835" s="54"/>
      <c r="E835" s="54"/>
      <c r="F835" s="47"/>
    </row>
    <row r="836" spans="1:6" ht="15.6" x14ac:dyDescent="0.3">
      <c r="A836" s="99"/>
      <c r="B836" s="58"/>
      <c r="C836" s="59"/>
      <c r="D836" s="54"/>
      <c r="E836" s="54"/>
      <c r="F836" s="47"/>
    </row>
    <row r="837" spans="1:6" ht="15.6" x14ac:dyDescent="0.3">
      <c r="A837" s="99"/>
      <c r="B837" s="58"/>
      <c r="C837" s="59"/>
      <c r="D837" s="54"/>
      <c r="E837" s="54"/>
      <c r="F837" s="47"/>
    </row>
    <row r="838" spans="1:6" ht="15.6" x14ac:dyDescent="0.3">
      <c r="A838" s="99"/>
      <c r="B838" s="58"/>
      <c r="C838" s="59"/>
      <c r="D838" s="54"/>
      <c r="E838" s="54"/>
      <c r="F838" s="47"/>
    </row>
    <row r="839" spans="1:6" ht="15.6" x14ac:dyDescent="0.3">
      <c r="A839" s="99"/>
      <c r="B839" s="58"/>
      <c r="C839" s="59"/>
      <c r="D839" s="54"/>
      <c r="E839" s="54"/>
      <c r="F839" s="47"/>
    </row>
    <row r="840" spans="1:6" ht="15.6" x14ac:dyDescent="0.3">
      <c r="A840" s="99"/>
      <c r="B840" s="58"/>
      <c r="C840" s="59"/>
      <c r="D840" s="54"/>
      <c r="E840" s="54"/>
      <c r="F840" s="47"/>
    </row>
    <row r="841" spans="1:6" ht="15.6" x14ac:dyDescent="0.3">
      <c r="A841" s="99"/>
      <c r="B841" s="58"/>
      <c r="C841" s="59"/>
      <c r="D841" s="54"/>
      <c r="E841" s="54"/>
      <c r="F841" s="47"/>
    </row>
    <row r="842" spans="1:6" ht="15.6" x14ac:dyDescent="0.3">
      <c r="A842" s="99"/>
      <c r="B842" s="58"/>
      <c r="C842" s="59"/>
      <c r="D842" s="54"/>
      <c r="E842" s="54"/>
      <c r="F842" s="47"/>
    </row>
    <row r="843" spans="1:6" ht="15.6" x14ac:dyDescent="0.3">
      <c r="A843" s="99"/>
      <c r="B843" s="58"/>
      <c r="C843" s="59"/>
      <c r="D843" s="54"/>
      <c r="E843" s="54"/>
      <c r="F843" s="47"/>
    </row>
    <row r="844" spans="1:6" x14ac:dyDescent="0.3">
      <c r="A844" s="99"/>
      <c r="D844" s="54"/>
      <c r="E844" s="54"/>
    </row>
    <row r="845" spans="1:6" x14ac:dyDescent="0.3">
      <c r="A845" s="99"/>
      <c r="D845" s="54"/>
      <c r="E845" s="54"/>
    </row>
    <row r="846" spans="1:6" x14ac:dyDescent="0.3">
      <c r="A846" s="99"/>
      <c r="D846" s="54"/>
      <c r="E846" s="54"/>
    </row>
    <row r="847" spans="1:6" x14ac:dyDescent="0.3">
      <c r="A847" s="99"/>
      <c r="D847" s="54"/>
      <c r="E847" s="54"/>
    </row>
    <row r="848" spans="1:6" x14ac:dyDescent="0.3">
      <c r="A848" s="99"/>
      <c r="D848" s="54"/>
      <c r="E848" s="54"/>
    </row>
    <row r="849" spans="1:4" x14ac:dyDescent="0.3">
      <c r="A849" s="99"/>
      <c r="D849" s="54"/>
    </row>
    <row r="850" spans="1:4" x14ac:dyDescent="0.3">
      <c r="A850" s="99"/>
      <c r="D850" s="54"/>
    </row>
    <row r="851" spans="1:4" x14ac:dyDescent="0.3">
      <c r="A851" s="99"/>
      <c r="D851" s="54"/>
    </row>
    <row r="852" spans="1:4" x14ac:dyDescent="0.3">
      <c r="A852" s="99"/>
      <c r="D852" s="54"/>
    </row>
    <row r="853" spans="1:4" x14ac:dyDescent="0.3">
      <c r="A853" s="99"/>
      <c r="D853" s="54"/>
    </row>
    <row r="854" spans="1:4" x14ac:dyDescent="0.3">
      <c r="A854" s="99"/>
      <c r="D854" s="54"/>
    </row>
    <row r="855" spans="1:4" x14ac:dyDescent="0.3">
      <c r="A855" s="99"/>
    </row>
    <row r="856" spans="1:4" x14ac:dyDescent="0.3">
      <c r="A856" s="99"/>
    </row>
    <row r="857" spans="1:4" x14ac:dyDescent="0.3">
      <c r="A857" s="99"/>
    </row>
    <row r="858" spans="1:4" x14ac:dyDescent="0.3">
      <c r="A858" s="99"/>
    </row>
    <row r="859" spans="1:4" x14ac:dyDescent="0.3">
      <c r="A859" s="99"/>
    </row>
    <row r="860" spans="1:4" x14ac:dyDescent="0.3">
      <c r="A860" s="99"/>
    </row>
    <row r="861" spans="1:4" x14ac:dyDescent="0.3">
      <c r="A861" s="99"/>
    </row>
    <row r="862" spans="1:4" x14ac:dyDescent="0.3">
      <c r="A862" s="99"/>
    </row>
    <row r="863" spans="1:4" x14ac:dyDescent="0.3">
      <c r="A863" s="99"/>
    </row>
    <row r="864" spans="1:4" x14ac:dyDescent="0.3">
      <c r="A864" s="99"/>
    </row>
    <row r="865" spans="1:1" x14ac:dyDescent="0.3">
      <c r="A865" s="99"/>
    </row>
    <row r="866" spans="1:1" x14ac:dyDescent="0.3">
      <c r="A866" s="99"/>
    </row>
    <row r="867" spans="1:1" x14ac:dyDescent="0.3">
      <c r="A867" s="99"/>
    </row>
    <row r="868" spans="1:1" x14ac:dyDescent="0.3">
      <c r="A868" s="99"/>
    </row>
    <row r="869" spans="1:1" x14ac:dyDescent="0.3">
      <c r="A869" s="99"/>
    </row>
    <row r="870" spans="1:1" x14ac:dyDescent="0.3">
      <c r="A870" s="99"/>
    </row>
    <row r="871" spans="1:1" x14ac:dyDescent="0.3">
      <c r="A871" s="99"/>
    </row>
    <row r="872" spans="1:1" x14ac:dyDescent="0.3">
      <c r="A872" s="99"/>
    </row>
    <row r="873" spans="1:1" x14ac:dyDescent="0.3">
      <c r="A873" s="99"/>
    </row>
    <row r="874" spans="1:1" x14ac:dyDescent="0.3">
      <c r="A874" s="99"/>
    </row>
    <row r="875" spans="1:1" x14ac:dyDescent="0.3">
      <c r="A875" s="99"/>
    </row>
    <row r="876" spans="1:1" x14ac:dyDescent="0.3">
      <c r="A876" s="99"/>
    </row>
    <row r="877" spans="1:1" x14ac:dyDescent="0.3">
      <c r="A877" s="99"/>
    </row>
    <row r="878" spans="1:1" x14ac:dyDescent="0.3">
      <c r="A878" s="99"/>
    </row>
    <row r="879" spans="1:1" x14ac:dyDescent="0.3">
      <c r="A879" s="99"/>
    </row>
    <row r="880" spans="1:1" x14ac:dyDescent="0.3">
      <c r="A880" s="99"/>
    </row>
    <row r="881" spans="1:1" x14ac:dyDescent="0.3">
      <c r="A881" s="99"/>
    </row>
    <row r="882" spans="1:1" x14ac:dyDescent="0.3">
      <c r="A882" s="99"/>
    </row>
    <row r="883" spans="1:1" x14ac:dyDescent="0.3">
      <c r="A883" s="99"/>
    </row>
    <row r="884" spans="1:1" x14ac:dyDescent="0.3">
      <c r="A884" s="99"/>
    </row>
    <row r="885" spans="1:1" x14ac:dyDescent="0.3">
      <c r="A885" s="99"/>
    </row>
    <row r="886" spans="1:1" x14ac:dyDescent="0.3">
      <c r="A886" s="99"/>
    </row>
    <row r="887" spans="1:1" x14ac:dyDescent="0.3">
      <c r="A887" s="99"/>
    </row>
    <row r="888" spans="1:1" x14ac:dyDescent="0.3">
      <c r="A888" s="99"/>
    </row>
    <row r="889" spans="1:1" x14ac:dyDescent="0.3">
      <c r="A889" s="99"/>
    </row>
    <row r="890" spans="1:1" x14ac:dyDescent="0.3">
      <c r="A890" s="99"/>
    </row>
    <row r="891" spans="1:1" x14ac:dyDescent="0.3">
      <c r="A891" s="99"/>
    </row>
    <row r="892" spans="1:1" x14ac:dyDescent="0.3">
      <c r="A892" s="99"/>
    </row>
    <row r="893" spans="1:1" x14ac:dyDescent="0.3">
      <c r="A893" s="99"/>
    </row>
    <row r="894" spans="1:1" x14ac:dyDescent="0.3">
      <c r="A894" s="99"/>
    </row>
    <row r="895" spans="1:1" x14ac:dyDescent="0.3">
      <c r="A895" s="99"/>
    </row>
    <row r="896" spans="1:1" x14ac:dyDescent="0.3">
      <c r="A896" s="99"/>
    </row>
    <row r="897" spans="1:1" x14ac:dyDescent="0.3">
      <c r="A897" s="99"/>
    </row>
    <row r="898" spans="1:1" x14ac:dyDescent="0.3">
      <c r="A898" s="99"/>
    </row>
    <row r="899" spans="1:1" x14ac:dyDescent="0.3">
      <c r="A899" s="99"/>
    </row>
    <row r="900" spans="1:1" x14ac:dyDescent="0.3">
      <c r="A900" s="99"/>
    </row>
    <row r="901" spans="1:1" x14ac:dyDescent="0.3">
      <c r="A901" s="99"/>
    </row>
    <row r="902" spans="1:1" x14ac:dyDescent="0.3">
      <c r="A902" s="99"/>
    </row>
    <row r="903" spans="1:1" x14ac:dyDescent="0.3">
      <c r="A903" s="99"/>
    </row>
    <row r="904" spans="1:1" x14ac:dyDescent="0.3">
      <c r="A904" s="99"/>
    </row>
    <row r="905" spans="1:1" x14ac:dyDescent="0.3">
      <c r="A905" s="99"/>
    </row>
    <row r="906" spans="1:1" x14ac:dyDescent="0.3">
      <c r="A906" s="99"/>
    </row>
    <row r="907" spans="1:1" x14ac:dyDescent="0.3">
      <c r="A907" s="99"/>
    </row>
    <row r="908" spans="1:1" x14ac:dyDescent="0.3">
      <c r="A908" s="99"/>
    </row>
    <row r="909" spans="1:1" x14ac:dyDescent="0.3">
      <c r="A909" s="99"/>
    </row>
    <row r="910" spans="1:1" x14ac:dyDescent="0.3">
      <c r="A910" s="99"/>
    </row>
    <row r="911" spans="1:1" x14ac:dyDescent="0.3">
      <c r="A911" s="99"/>
    </row>
    <row r="912" spans="1:1" x14ac:dyDescent="0.3">
      <c r="A912" s="99"/>
    </row>
    <row r="913" spans="1:1" x14ac:dyDescent="0.3">
      <c r="A913" s="99"/>
    </row>
    <row r="914" spans="1:1" x14ac:dyDescent="0.3">
      <c r="A914" s="99"/>
    </row>
    <row r="915" spans="1:1" x14ac:dyDescent="0.3">
      <c r="A915" s="99"/>
    </row>
    <row r="916" spans="1:1" x14ac:dyDescent="0.3">
      <c r="A916" s="99"/>
    </row>
    <row r="917" spans="1:1" x14ac:dyDescent="0.3">
      <c r="A917" s="99"/>
    </row>
    <row r="918" spans="1:1" x14ac:dyDescent="0.3">
      <c r="A918" s="99"/>
    </row>
    <row r="919" spans="1:1" x14ac:dyDescent="0.3">
      <c r="A919" s="99"/>
    </row>
    <row r="920" spans="1:1" x14ac:dyDescent="0.3">
      <c r="A920" s="99"/>
    </row>
    <row r="921" spans="1:1" x14ac:dyDescent="0.3">
      <c r="A921" s="99"/>
    </row>
    <row r="922" spans="1:1" x14ac:dyDescent="0.3">
      <c r="A922" s="99"/>
    </row>
    <row r="923" spans="1:1" x14ac:dyDescent="0.3">
      <c r="A923" s="99"/>
    </row>
    <row r="924" spans="1:1" x14ac:dyDescent="0.3">
      <c r="A924" s="99"/>
    </row>
    <row r="925" spans="1:1" x14ac:dyDescent="0.3">
      <c r="A925" s="99"/>
    </row>
    <row r="926" spans="1:1" x14ac:dyDescent="0.3">
      <c r="A926" s="99"/>
    </row>
    <row r="927" spans="1:1" x14ac:dyDescent="0.3">
      <c r="A927" s="99"/>
    </row>
    <row r="928" spans="1:1" x14ac:dyDescent="0.3">
      <c r="A928" s="99"/>
    </row>
    <row r="929" spans="1:1" x14ac:dyDescent="0.3">
      <c r="A929" s="99"/>
    </row>
    <row r="930" spans="1:1" x14ac:dyDescent="0.3">
      <c r="A930" s="99"/>
    </row>
    <row r="931" spans="1:1" x14ac:dyDescent="0.3">
      <c r="A931" s="99"/>
    </row>
    <row r="932" spans="1:1" x14ac:dyDescent="0.3">
      <c r="A932" s="99"/>
    </row>
    <row r="933" spans="1:1" x14ac:dyDescent="0.3">
      <c r="A933" s="99"/>
    </row>
    <row r="934" spans="1:1" x14ac:dyDescent="0.3">
      <c r="A934" s="99"/>
    </row>
    <row r="935" spans="1:1" x14ac:dyDescent="0.3">
      <c r="A935" s="99"/>
    </row>
    <row r="936" spans="1:1" x14ac:dyDescent="0.3">
      <c r="A936" s="99"/>
    </row>
    <row r="937" spans="1:1" x14ac:dyDescent="0.3">
      <c r="A937" s="99"/>
    </row>
    <row r="938" spans="1:1" x14ac:dyDescent="0.3">
      <c r="A938" s="99"/>
    </row>
    <row r="939" spans="1:1" x14ac:dyDescent="0.3">
      <c r="A939" s="99"/>
    </row>
    <row r="940" spans="1:1" x14ac:dyDescent="0.3">
      <c r="A940" s="99"/>
    </row>
    <row r="941" spans="1:1" x14ac:dyDescent="0.3">
      <c r="A941" s="99"/>
    </row>
    <row r="942" spans="1:1" x14ac:dyDescent="0.3">
      <c r="A942" s="99"/>
    </row>
    <row r="943" spans="1:1" x14ac:dyDescent="0.3">
      <c r="A943" s="99"/>
    </row>
    <row r="944" spans="1:1" x14ac:dyDescent="0.3">
      <c r="A944" s="99"/>
    </row>
    <row r="945" spans="1:1" x14ac:dyDescent="0.3">
      <c r="A945" s="99"/>
    </row>
    <row r="946" spans="1:1" x14ac:dyDescent="0.3">
      <c r="A946" s="99"/>
    </row>
    <row r="947" spans="1:1" x14ac:dyDescent="0.3">
      <c r="A947" s="99"/>
    </row>
    <row r="948" spans="1:1" x14ac:dyDescent="0.3">
      <c r="A948" s="99"/>
    </row>
    <row r="949" spans="1:1" x14ac:dyDescent="0.3">
      <c r="A949" s="99"/>
    </row>
    <row r="950" spans="1:1" x14ac:dyDescent="0.3">
      <c r="A950" s="99"/>
    </row>
    <row r="951" spans="1:1" x14ac:dyDescent="0.3">
      <c r="A951" s="99"/>
    </row>
    <row r="952" spans="1:1" x14ac:dyDescent="0.3">
      <c r="A952" s="99"/>
    </row>
    <row r="953" spans="1:1" x14ac:dyDescent="0.3">
      <c r="A953" s="99"/>
    </row>
    <row r="954" spans="1:1" x14ac:dyDescent="0.3">
      <c r="A954" s="99"/>
    </row>
    <row r="955" spans="1:1" x14ac:dyDescent="0.3">
      <c r="A955" s="99"/>
    </row>
    <row r="956" spans="1:1" x14ac:dyDescent="0.3">
      <c r="A956" s="99"/>
    </row>
    <row r="957" spans="1:1" x14ac:dyDescent="0.3">
      <c r="A957" s="99"/>
    </row>
    <row r="958" spans="1:1" x14ac:dyDescent="0.3">
      <c r="A958" s="99"/>
    </row>
    <row r="959" spans="1:1" x14ac:dyDescent="0.3">
      <c r="A959" s="99"/>
    </row>
    <row r="960" spans="1:1" x14ac:dyDescent="0.3">
      <c r="A960" s="99"/>
    </row>
    <row r="961" spans="1:1" x14ac:dyDescent="0.3">
      <c r="A961" s="99"/>
    </row>
    <row r="962" spans="1:1" x14ac:dyDescent="0.3">
      <c r="A962" s="99"/>
    </row>
    <row r="963" spans="1:1" x14ac:dyDescent="0.3">
      <c r="A963" s="99"/>
    </row>
    <row r="964" spans="1:1" x14ac:dyDescent="0.3">
      <c r="A964" s="99"/>
    </row>
    <row r="965" spans="1:1" x14ac:dyDescent="0.3">
      <c r="A965" s="99"/>
    </row>
    <row r="966" spans="1:1" x14ac:dyDescent="0.3">
      <c r="A966" s="99"/>
    </row>
    <row r="967" spans="1:1" x14ac:dyDescent="0.3">
      <c r="A967" s="99"/>
    </row>
    <row r="968" spans="1:1" x14ac:dyDescent="0.3">
      <c r="A968" s="99"/>
    </row>
    <row r="969" spans="1:1" x14ac:dyDescent="0.3">
      <c r="A969" s="99"/>
    </row>
    <row r="970" spans="1:1" x14ac:dyDescent="0.3">
      <c r="A970" s="99"/>
    </row>
    <row r="971" spans="1:1" x14ac:dyDescent="0.3">
      <c r="A971" s="99"/>
    </row>
    <row r="972" spans="1:1" x14ac:dyDescent="0.3">
      <c r="A972" s="99"/>
    </row>
    <row r="973" spans="1:1" x14ac:dyDescent="0.3">
      <c r="A973" s="99"/>
    </row>
    <row r="974" spans="1:1" x14ac:dyDescent="0.3">
      <c r="A974" s="99"/>
    </row>
    <row r="975" spans="1:1" x14ac:dyDescent="0.3">
      <c r="A975" s="99"/>
    </row>
    <row r="976" spans="1:1" x14ac:dyDescent="0.3">
      <c r="A976" s="99"/>
    </row>
    <row r="977" spans="1:1" x14ac:dyDescent="0.3">
      <c r="A977" s="99"/>
    </row>
    <row r="978" spans="1:1" x14ac:dyDescent="0.3">
      <c r="A978" s="99"/>
    </row>
    <row r="979" spans="1:1" x14ac:dyDescent="0.3">
      <c r="A979" s="99"/>
    </row>
    <row r="980" spans="1:1" x14ac:dyDescent="0.3">
      <c r="A980" s="99"/>
    </row>
    <row r="981" spans="1:1" x14ac:dyDescent="0.3">
      <c r="A981" s="99"/>
    </row>
    <row r="982" spans="1:1" x14ac:dyDescent="0.3">
      <c r="A982" s="99"/>
    </row>
    <row r="983" spans="1:1" x14ac:dyDescent="0.3">
      <c r="A983" s="99"/>
    </row>
    <row r="984" spans="1:1" x14ac:dyDescent="0.3">
      <c r="A984" s="99"/>
    </row>
    <row r="985" spans="1:1" x14ac:dyDescent="0.3">
      <c r="A985" s="99"/>
    </row>
    <row r="986" spans="1:1" x14ac:dyDescent="0.3">
      <c r="A986" s="99"/>
    </row>
    <row r="987" spans="1:1" x14ac:dyDescent="0.3">
      <c r="A987" s="99"/>
    </row>
    <row r="988" spans="1:1" x14ac:dyDescent="0.3">
      <c r="A988" s="99"/>
    </row>
    <row r="989" spans="1:1" x14ac:dyDescent="0.3">
      <c r="A989" s="99"/>
    </row>
    <row r="990" spans="1:1" x14ac:dyDescent="0.3">
      <c r="A990" s="99"/>
    </row>
    <row r="991" spans="1:1" x14ac:dyDescent="0.3">
      <c r="A991" s="99"/>
    </row>
    <row r="992" spans="1:1" x14ac:dyDescent="0.3">
      <c r="A992" s="99"/>
    </row>
    <row r="993" spans="1:1" x14ac:dyDescent="0.3">
      <c r="A993" s="99"/>
    </row>
    <row r="994" spans="1:1" x14ac:dyDescent="0.3">
      <c r="A994" s="99"/>
    </row>
    <row r="995" spans="1:1" x14ac:dyDescent="0.3">
      <c r="A995" s="99"/>
    </row>
    <row r="996" spans="1:1" x14ac:dyDescent="0.3">
      <c r="A996" s="99"/>
    </row>
    <row r="997" spans="1:1" x14ac:dyDescent="0.3">
      <c r="A997" s="99"/>
    </row>
    <row r="998" spans="1:1" x14ac:dyDescent="0.3">
      <c r="A998" s="99"/>
    </row>
    <row r="999" spans="1:1" x14ac:dyDescent="0.3">
      <c r="A999" s="99"/>
    </row>
    <row r="1000" spans="1:1" x14ac:dyDescent="0.3">
      <c r="A1000" s="99"/>
    </row>
  </sheetData>
  <autoFilter ref="A1:G801" xr:uid="{4F3CCB3C-E656-4FC6-9596-8AD40AB780FC}"/>
  <conditionalFormatting sqref="C1 C803:C806">
    <cfRule type="expression" dxfId="95" priority="1">
      <formula>#REF!=1</formula>
    </cfRule>
    <cfRule type="expression" dxfId="94" priority="2">
      <formula>#REF!=1</formula>
    </cfRule>
    <cfRule type="expression" dxfId="93" priority="3">
      <formula>#REF!=1</formula>
    </cfRule>
  </conditionalFormatting>
  <conditionalFormatting sqref="D1">
    <cfRule type="expression" dxfId="92" priority="4">
      <formula>COUNTIF(#REF!, "9")=1</formula>
    </cfRule>
    <cfRule type="expression" dxfId="91" priority="5">
      <formula>COUNTIF(#REF!, "8")=1</formula>
    </cfRule>
    <cfRule type="expression" dxfId="90" priority="6">
      <formula>COUNTIF(#REF!, "7")=1</formula>
    </cfRule>
    <cfRule type="expression" dxfId="89" priority="7">
      <formula>COUNTIF(#REF!, "9")=1</formula>
    </cfRule>
    <cfRule type="expression" dxfId="88" priority="8">
      <formula>COUNTIF(#REF!, "8")=1</formula>
    </cfRule>
    <cfRule type="expression" dxfId="87" priority="9">
      <formula>COUNTIF(#REF!, "7")=1</formula>
    </cfRule>
  </conditionalFormatting>
  <conditionalFormatting sqref="K183:L183">
    <cfRule type="cellIs" dxfId="86" priority="10" operator="equal">
      <formula>1</formula>
    </cfRule>
    <cfRule type="cellIs" dxfId="85" priority="11" operator="equal">
      <formula>2</formula>
    </cfRule>
    <cfRule type="cellIs" dxfId="84" priority="12" operator="equal">
      <formula>3</formula>
    </cfRule>
    <cfRule type="cellIs" dxfId="83" priority="13" operator="equal">
      <formula>3</formula>
    </cfRule>
    <cfRule type="cellIs" dxfId="82" priority="14" operator="equal">
      <formula>1.5</formula>
    </cfRule>
  </conditionalFormatting>
  <conditionalFormatting sqref="K306:L306">
    <cfRule type="cellIs" dxfId="81" priority="15" operator="equal">
      <formula>1</formula>
    </cfRule>
    <cfRule type="cellIs" dxfId="80" priority="16" operator="equal">
      <formula>2</formula>
    </cfRule>
    <cfRule type="cellIs" dxfId="79" priority="17" operator="equal">
      <formula>3</formula>
    </cfRule>
    <cfRule type="cellIs" dxfId="78" priority="18" operator="equal">
      <formula>3</formula>
    </cfRule>
    <cfRule type="cellIs" dxfId="77" priority="19" operator="equal">
      <formula>1.5</formula>
    </cfRule>
  </conditionalFormatting>
  <conditionalFormatting sqref="N742:O742 T742:U742">
    <cfRule type="cellIs" dxfId="76" priority="20" operator="equal">
      <formula>1</formula>
    </cfRule>
    <cfRule type="cellIs" dxfId="75" priority="21" operator="equal">
      <formula>2</formula>
    </cfRule>
    <cfRule type="cellIs" dxfId="74" priority="22" operator="equal">
      <formula>3</formula>
    </cfRule>
    <cfRule type="cellIs" dxfId="73" priority="23" operator="equal">
      <formula>3</formula>
    </cfRule>
    <cfRule type="cellIs" dxfId="72" priority="24" operator="equal">
      <formula>1.5</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C3C1-6900-4B48-9EDB-39FBCBCD2C0A}">
  <sheetPr>
    <tabColor rgb="FFFFFF00"/>
  </sheetPr>
  <dimension ref="A1:Z1000"/>
  <sheetViews>
    <sheetView topLeftCell="A3" zoomScale="52" zoomScaleNormal="52" workbookViewId="0">
      <selection activeCell="I49" sqref="I49"/>
    </sheetView>
  </sheetViews>
  <sheetFormatPr defaultColWidth="14.44140625" defaultRowHeight="14.4" x14ac:dyDescent="0.3"/>
  <cols>
    <col min="1" max="1" width="5.21875" style="98" bestFit="1" customWidth="1"/>
    <col min="2" max="2" width="7.44140625" style="6" customWidth="1"/>
    <col min="3" max="3" width="11.33203125" style="6" customWidth="1"/>
    <col min="4" max="4" width="27" style="6" customWidth="1"/>
    <col min="5" max="5" width="54.33203125" style="48" customWidth="1"/>
    <col min="6" max="6" width="15.109375" style="48" customWidth="1"/>
    <col min="7" max="7" width="43.109375" style="48" customWidth="1"/>
    <col min="8" max="8" width="43.44140625" style="6" customWidth="1"/>
    <col min="9" max="9" width="49.44140625" style="6" customWidth="1"/>
    <col min="10" max="21" width="8.6640625" style="6" customWidth="1"/>
    <col min="22" max="16384" width="14.44140625" style="6"/>
  </cols>
  <sheetData>
    <row r="1" spans="1:9" ht="96.6" x14ac:dyDescent="0.3">
      <c r="A1" s="96"/>
      <c r="B1" s="37" t="s">
        <v>315</v>
      </c>
      <c r="C1" s="38" t="s">
        <v>316</v>
      </c>
      <c r="D1" s="39" t="s">
        <v>317</v>
      </c>
      <c r="E1" s="40" t="s">
        <v>318</v>
      </c>
      <c r="F1" s="41" t="s">
        <v>319</v>
      </c>
      <c r="G1" s="42" t="s">
        <v>1993</v>
      </c>
      <c r="H1" s="42" t="s">
        <v>1991</v>
      </c>
      <c r="I1" s="42" t="s">
        <v>1992</v>
      </c>
    </row>
    <row r="2" spans="1:9" ht="15.6" x14ac:dyDescent="0.3">
      <c r="A2" s="96">
        <v>1</v>
      </c>
      <c r="B2" s="43">
        <v>8</v>
      </c>
      <c r="C2" s="44" t="s">
        <v>330</v>
      </c>
      <c r="D2" s="45" t="s">
        <v>382</v>
      </c>
      <c r="E2" s="46" t="s">
        <v>383</v>
      </c>
      <c r="F2" s="47" t="s">
        <v>323</v>
      </c>
      <c r="G2" s="48" t="s">
        <v>1979</v>
      </c>
    </row>
    <row r="3" spans="1:9" ht="15.6" x14ac:dyDescent="0.3">
      <c r="A3" s="96">
        <v>2</v>
      </c>
      <c r="B3" s="43" t="s">
        <v>33</v>
      </c>
      <c r="C3" s="44" t="s">
        <v>390</v>
      </c>
      <c r="D3" s="45" t="s">
        <v>1725</v>
      </c>
      <c r="E3" s="46" t="s">
        <v>1726</v>
      </c>
      <c r="F3" s="47" t="s">
        <v>1592</v>
      </c>
      <c r="G3" s="48" t="s">
        <v>1977</v>
      </c>
    </row>
    <row r="4" spans="1:9" ht="15.6" x14ac:dyDescent="0.3">
      <c r="A4" s="96">
        <v>3</v>
      </c>
      <c r="B4" s="43">
        <v>516</v>
      </c>
      <c r="C4" s="44" t="s">
        <v>515</v>
      </c>
      <c r="D4" s="45" t="s">
        <v>1067</v>
      </c>
      <c r="E4" s="46" t="s">
        <v>1068</v>
      </c>
      <c r="F4" s="47" t="s">
        <v>323</v>
      </c>
      <c r="G4" s="48" t="s">
        <v>1966</v>
      </c>
    </row>
    <row r="5" spans="1:9" ht="15.6" x14ac:dyDescent="0.3">
      <c r="A5" s="96">
        <v>4</v>
      </c>
      <c r="B5" s="43">
        <v>365</v>
      </c>
      <c r="C5" s="44" t="s">
        <v>515</v>
      </c>
      <c r="D5" s="45" t="s">
        <v>929</v>
      </c>
      <c r="E5" s="46" t="s">
        <v>930</v>
      </c>
      <c r="F5" s="47" t="s">
        <v>323</v>
      </c>
      <c r="G5" s="48" t="s">
        <v>1988</v>
      </c>
    </row>
    <row r="6" spans="1:9" ht="15.6" x14ac:dyDescent="0.3">
      <c r="A6" s="96">
        <v>5</v>
      </c>
      <c r="B6" s="43" t="s">
        <v>33</v>
      </c>
      <c r="C6" s="44" t="s">
        <v>390</v>
      </c>
      <c r="D6" s="45" t="s">
        <v>1727</v>
      </c>
      <c r="E6" s="46" t="s">
        <v>1728</v>
      </c>
      <c r="F6" s="47" t="s">
        <v>1592</v>
      </c>
      <c r="G6" s="48" t="s">
        <v>1977</v>
      </c>
    </row>
    <row r="7" spans="1:9" ht="15.6" x14ac:dyDescent="0.3">
      <c r="A7" s="96">
        <v>6</v>
      </c>
      <c r="B7" s="43">
        <v>1064</v>
      </c>
      <c r="C7" s="44" t="s">
        <v>515</v>
      </c>
      <c r="D7" s="45" t="s">
        <v>1356</v>
      </c>
      <c r="E7" s="46" t="s">
        <v>1357</v>
      </c>
      <c r="F7" s="47" t="s">
        <v>323</v>
      </c>
      <c r="G7" s="48" t="s">
        <v>1963</v>
      </c>
    </row>
    <row r="8" spans="1:9" ht="15.6" x14ac:dyDescent="0.3">
      <c r="A8" s="96">
        <v>7</v>
      </c>
      <c r="B8" s="43">
        <v>783</v>
      </c>
      <c r="C8" s="44" t="s">
        <v>534</v>
      </c>
      <c r="D8" s="45" t="s">
        <v>273</v>
      </c>
      <c r="E8" s="46" t="s">
        <v>1215</v>
      </c>
      <c r="F8" s="47" t="s">
        <v>323</v>
      </c>
      <c r="G8" s="48" t="s">
        <v>1984</v>
      </c>
    </row>
    <row r="9" spans="1:9" ht="15.6" x14ac:dyDescent="0.3">
      <c r="A9" s="96">
        <v>8</v>
      </c>
      <c r="B9" s="43">
        <v>4796</v>
      </c>
      <c r="C9" s="44" t="s">
        <v>515</v>
      </c>
      <c r="D9" s="45" t="s">
        <v>1721</v>
      </c>
      <c r="E9" s="46" t="s">
        <v>1722</v>
      </c>
      <c r="F9" s="47" t="s">
        <v>1592</v>
      </c>
      <c r="G9" s="48" t="s">
        <v>1984</v>
      </c>
    </row>
    <row r="10" spans="1:9" ht="15.6" x14ac:dyDescent="0.3">
      <c r="A10" s="96">
        <v>9</v>
      </c>
      <c r="B10" s="43">
        <v>3917</v>
      </c>
      <c r="C10" s="44" t="s">
        <v>550</v>
      </c>
      <c r="D10" s="45" t="s">
        <v>1703</v>
      </c>
      <c r="E10" s="46" t="s">
        <v>1704</v>
      </c>
      <c r="F10" s="47" t="s">
        <v>1592</v>
      </c>
      <c r="G10" s="48" t="s">
        <v>1984</v>
      </c>
    </row>
    <row r="11" spans="1:9" ht="15.6" x14ac:dyDescent="0.3">
      <c r="A11" s="96">
        <v>10</v>
      </c>
      <c r="B11" s="43">
        <v>1661</v>
      </c>
      <c r="C11" s="44" t="s">
        <v>515</v>
      </c>
      <c r="D11" s="45" t="s">
        <v>1506</v>
      </c>
      <c r="E11" s="46" t="s">
        <v>1507</v>
      </c>
      <c r="F11" s="47" t="s">
        <v>323</v>
      </c>
      <c r="G11" s="48" t="s">
        <v>1987</v>
      </c>
    </row>
    <row r="12" spans="1:9" ht="15.6" x14ac:dyDescent="0.3">
      <c r="A12" s="96">
        <v>11</v>
      </c>
      <c r="B12" s="43">
        <v>404</v>
      </c>
      <c r="C12" s="44" t="s">
        <v>534</v>
      </c>
      <c r="D12" s="45" t="s">
        <v>965</v>
      </c>
      <c r="E12" s="46" t="s">
        <v>966</v>
      </c>
      <c r="F12" s="47" t="s">
        <v>323</v>
      </c>
      <c r="G12" s="48" t="s">
        <v>1966</v>
      </c>
    </row>
    <row r="13" spans="1:9" ht="15.6" x14ac:dyDescent="0.3">
      <c r="A13" s="96">
        <v>12</v>
      </c>
      <c r="B13" s="43">
        <v>433</v>
      </c>
      <c r="C13" s="44" t="s">
        <v>351</v>
      </c>
      <c r="D13" s="45" t="s">
        <v>990</v>
      </c>
      <c r="E13" s="46" t="s">
        <v>991</v>
      </c>
      <c r="F13" s="47" t="s">
        <v>323</v>
      </c>
      <c r="G13" s="48" t="s">
        <v>1969</v>
      </c>
    </row>
    <row r="14" spans="1:9" ht="15.6" x14ac:dyDescent="0.3">
      <c r="A14" s="96">
        <v>13</v>
      </c>
      <c r="B14" s="43">
        <v>344</v>
      </c>
      <c r="C14" s="44" t="s">
        <v>534</v>
      </c>
      <c r="D14" s="45" t="s">
        <v>884</v>
      </c>
      <c r="E14" s="46" t="s">
        <v>885</v>
      </c>
      <c r="F14" s="47" t="s">
        <v>323</v>
      </c>
      <c r="G14" s="48" t="s">
        <v>1986</v>
      </c>
    </row>
    <row r="15" spans="1:9" ht="15.6" x14ac:dyDescent="0.3">
      <c r="A15" s="96">
        <v>14</v>
      </c>
      <c r="B15" s="43">
        <v>1278</v>
      </c>
      <c r="C15" s="44" t="s">
        <v>550</v>
      </c>
      <c r="D15" s="45" t="s">
        <v>1425</v>
      </c>
      <c r="E15" s="46" t="s">
        <v>1426</v>
      </c>
      <c r="F15" s="47" t="s">
        <v>323</v>
      </c>
      <c r="G15" s="48" t="s">
        <v>1984</v>
      </c>
    </row>
    <row r="16" spans="1:9" ht="15.6" x14ac:dyDescent="0.3">
      <c r="A16" s="96">
        <v>15</v>
      </c>
      <c r="B16" s="43">
        <v>1533</v>
      </c>
      <c r="C16" s="44" t="s">
        <v>515</v>
      </c>
      <c r="D16" s="45" t="s">
        <v>1483</v>
      </c>
      <c r="E16" s="46" t="s">
        <v>1483</v>
      </c>
      <c r="F16" s="47" t="s">
        <v>323</v>
      </c>
      <c r="G16" s="48" t="s">
        <v>1986</v>
      </c>
    </row>
    <row r="17" spans="1:7" ht="15.6" x14ac:dyDescent="0.3">
      <c r="A17" s="96">
        <v>16</v>
      </c>
      <c r="B17" s="43">
        <v>155</v>
      </c>
      <c r="C17" s="44" t="s">
        <v>390</v>
      </c>
      <c r="D17" s="45" t="s">
        <v>684</v>
      </c>
      <c r="E17" s="46" t="s">
        <v>685</v>
      </c>
      <c r="F17" s="47" t="s">
        <v>323</v>
      </c>
      <c r="G17" s="48" t="s">
        <v>1977</v>
      </c>
    </row>
    <row r="18" spans="1:7" ht="15.6" x14ac:dyDescent="0.3">
      <c r="A18" s="96">
        <v>17</v>
      </c>
      <c r="B18" s="43">
        <v>2309</v>
      </c>
      <c r="C18" s="44" t="s">
        <v>809</v>
      </c>
      <c r="D18" s="45" t="s">
        <v>1615</v>
      </c>
      <c r="E18" s="46" t="s">
        <v>1616</v>
      </c>
      <c r="F18" s="47" t="s">
        <v>1592</v>
      </c>
      <c r="G18" s="48" t="s">
        <v>1984</v>
      </c>
    </row>
    <row r="19" spans="1:7" ht="15.6" x14ac:dyDescent="0.3">
      <c r="A19" s="96">
        <v>18</v>
      </c>
      <c r="B19" s="43">
        <v>931</v>
      </c>
      <c r="C19" s="44" t="s">
        <v>515</v>
      </c>
      <c r="D19" s="45" t="s">
        <v>1298</v>
      </c>
      <c r="E19" s="46" t="s">
        <v>1299</v>
      </c>
      <c r="F19" s="47" t="s">
        <v>323</v>
      </c>
      <c r="G19" s="48" t="s">
        <v>1963</v>
      </c>
    </row>
    <row r="20" spans="1:7" ht="15.6" x14ac:dyDescent="0.3">
      <c r="A20" s="96">
        <v>19</v>
      </c>
      <c r="B20" s="43">
        <v>204</v>
      </c>
      <c r="C20" s="44" t="s">
        <v>534</v>
      </c>
      <c r="D20" s="45" t="s">
        <v>752</v>
      </c>
      <c r="E20" s="46" t="s">
        <v>753</v>
      </c>
      <c r="F20" s="47" t="s">
        <v>323</v>
      </c>
      <c r="G20" s="48" t="s">
        <v>1987</v>
      </c>
    </row>
    <row r="21" spans="1:7" ht="15.6" x14ac:dyDescent="0.3">
      <c r="A21" s="96">
        <v>20</v>
      </c>
      <c r="B21" s="43">
        <v>81</v>
      </c>
      <c r="C21" s="44" t="s">
        <v>390</v>
      </c>
      <c r="D21" s="45" t="s">
        <v>582</v>
      </c>
      <c r="E21" s="46" t="s">
        <v>583</v>
      </c>
      <c r="F21" s="47" t="s">
        <v>323</v>
      </c>
      <c r="G21" s="48" t="s">
        <v>1977</v>
      </c>
    </row>
    <row r="22" spans="1:7" ht="15.6" x14ac:dyDescent="0.3">
      <c r="A22" s="96">
        <v>21</v>
      </c>
      <c r="B22" s="43">
        <v>8</v>
      </c>
      <c r="C22" s="44" t="s">
        <v>330</v>
      </c>
      <c r="D22" s="45" t="s">
        <v>384</v>
      </c>
      <c r="E22" s="46" t="s">
        <v>385</v>
      </c>
      <c r="F22" s="47" t="s">
        <v>323</v>
      </c>
      <c r="G22" s="48" t="s">
        <v>1979</v>
      </c>
    </row>
    <row r="23" spans="1:7" ht="15.6" x14ac:dyDescent="0.3">
      <c r="A23" s="96">
        <v>22</v>
      </c>
      <c r="B23" s="43">
        <v>2081</v>
      </c>
      <c r="C23" s="44" t="s">
        <v>550</v>
      </c>
      <c r="D23" s="45" t="s">
        <v>1593</v>
      </c>
      <c r="E23" s="46" t="s">
        <v>1594</v>
      </c>
      <c r="F23" s="47" t="s">
        <v>1592</v>
      </c>
      <c r="G23" s="48" t="s">
        <v>1984</v>
      </c>
    </row>
    <row r="24" spans="1:7" ht="15.6" x14ac:dyDescent="0.3">
      <c r="A24" s="96">
        <v>23</v>
      </c>
      <c r="B24" s="43">
        <v>1220</v>
      </c>
      <c r="C24" s="44" t="s">
        <v>534</v>
      </c>
      <c r="D24" s="45" t="s">
        <v>1405</v>
      </c>
      <c r="E24" s="46" t="s">
        <v>1406</v>
      </c>
      <c r="F24" s="47" t="s">
        <v>323</v>
      </c>
      <c r="G24" s="48" t="s">
        <v>1984</v>
      </c>
    </row>
    <row r="25" spans="1:7" ht="15.6" x14ac:dyDescent="0.3">
      <c r="A25" s="96">
        <v>24</v>
      </c>
      <c r="B25" s="43">
        <v>110</v>
      </c>
      <c r="C25" s="44" t="s">
        <v>338</v>
      </c>
      <c r="D25" s="45" t="s">
        <v>182</v>
      </c>
      <c r="E25" s="46" t="s">
        <v>183</v>
      </c>
      <c r="F25" s="47" t="s">
        <v>323</v>
      </c>
      <c r="G25" s="48" t="s">
        <v>1967</v>
      </c>
    </row>
    <row r="26" spans="1:7" ht="15.6" x14ac:dyDescent="0.3">
      <c r="A26" s="96">
        <v>25</v>
      </c>
      <c r="B26" s="43">
        <v>346</v>
      </c>
      <c r="C26" s="44" t="s">
        <v>338</v>
      </c>
      <c r="D26" s="45" t="s">
        <v>230</v>
      </c>
      <c r="E26" s="46" t="s">
        <v>231</v>
      </c>
      <c r="F26" s="47" t="s">
        <v>323</v>
      </c>
      <c r="G26" s="48" t="s">
        <v>1967</v>
      </c>
    </row>
    <row r="27" spans="1:7" ht="15.6" x14ac:dyDescent="0.3">
      <c r="A27" s="96">
        <v>26</v>
      </c>
      <c r="B27" s="43">
        <v>197</v>
      </c>
      <c r="C27" s="44" t="s">
        <v>390</v>
      </c>
      <c r="D27" s="45" t="s">
        <v>743</v>
      </c>
      <c r="E27" s="46" t="s">
        <v>744</v>
      </c>
      <c r="F27" s="47" t="s">
        <v>323</v>
      </c>
      <c r="G27" s="48" t="s">
        <v>1977</v>
      </c>
    </row>
    <row r="28" spans="1:7" ht="15.6" x14ac:dyDescent="0.3">
      <c r="A28" s="96">
        <v>27</v>
      </c>
      <c r="B28" s="43">
        <v>231</v>
      </c>
      <c r="C28" s="44" t="s">
        <v>550</v>
      </c>
      <c r="D28" s="45" t="s">
        <v>9</v>
      </c>
      <c r="E28" s="46" t="s">
        <v>784</v>
      </c>
      <c r="F28" s="47" t="s">
        <v>323</v>
      </c>
      <c r="G28" s="48" t="s">
        <v>1970</v>
      </c>
    </row>
    <row r="29" spans="1:7" ht="15.6" x14ac:dyDescent="0.3">
      <c r="A29" s="96">
        <v>28</v>
      </c>
      <c r="B29" s="43">
        <v>862</v>
      </c>
      <c r="C29" s="44" t="s">
        <v>515</v>
      </c>
      <c r="D29" s="45" t="s">
        <v>1262</v>
      </c>
      <c r="E29" s="46" t="s">
        <v>1263</v>
      </c>
      <c r="F29" s="47" t="s">
        <v>323</v>
      </c>
      <c r="G29" s="48" t="s">
        <v>1985</v>
      </c>
    </row>
    <row r="30" spans="1:7" ht="15.6" x14ac:dyDescent="0.3">
      <c r="A30" s="96">
        <v>29</v>
      </c>
      <c r="B30" s="43">
        <v>1381</v>
      </c>
      <c r="C30" s="44" t="s">
        <v>550</v>
      </c>
      <c r="D30" s="45" t="s">
        <v>68</v>
      </c>
      <c r="E30" s="46" t="s">
        <v>69</v>
      </c>
      <c r="F30" s="47" t="s">
        <v>323</v>
      </c>
      <c r="G30" s="48" t="s">
        <v>1984</v>
      </c>
    </row>
    <row r="31" spans="1:7" ht="15.6" x14ac:dyDescent="0.3">
      <c r="A31" s="96">
        <v>30</v>
      </c>
      <c r="B31" s="43">
        <v>210</v>
      </c>
      <c r="C31" s="44" t="s">
        <v>515</v>
      </c>
      <c r="D31" s="45" t="s">
        <v>760</v>
      </c>
      <c r="E31" s="46" t="s">
        <v>761</v>
      </c>
      <c r="F31" s="47" t="s">
        <v>323</v>
      </c>
      <c r="G31" s="48" t="s">
        <v>1984</v>
      </c>
    </row>
    <row r="32" spans="1:7" ht="15.6" x14ac:dyDescent="0.3">
      <c r="A32" s="96">
        <v>31</v>
      </c>
      <c r="B32" s="43">
        <v>283</v>
      </c>
      <c r="C32" s="44" t="s">
        <v>515</v>
      </c>
      <c r="D32" s="45" t="s">
        <v>815</v>
      </c>
      <c r="E32" s="46" t="s">
        <v>816</v>
      </c>
      <c r="F32" s="47" t="s">
        <v>323</v>
      </c>
      <c r="G32" s="48" t="s">
        <v>1984</v>
      </c>
    </row>
    <row r="33" spans="1:8" ht="15.6" x14ac:dyDescent="0.3">
      <c r="A33" s="96">
        <v>32</v>
      </c>
      <c r="B33" s="43">
        <v>322</v>
      </c>
      <c r="C33" s="44" t="s">
        <v>515</v>
      </c>
      <c r="D33" s="45" t="s">
        <v>856</v>
      </c>
      <c r="E33" s="46" t="s">
        <v>856</v>
      </c>
      <c r="F33" s="47" t="s">
        <v>323</v>
      </c>
      <c r="G33" s="48" t="s">
        <v>1984</v>
      </c>
      <c r="H33" s="78" t="s">
        <v>1988</v>
      </c>
    </row>
    <row r="34" spans="1:8" ht="15.6" x14ac:dyDescent="0.3">
      <c r="A34" s="96">
        <v>33</v>
      </c>
      <c r="B34" s="43">
        <v>46</v>
      </c>
      <c r="C34" s="44" t="s">
        <v>515</v>
      </c>
      <c r="D34" s="45" t="s">
        <v>251</v>
      </c>
      <c r="E34" s="46" t="s">
        <v>252</v>
      </c>
      <c r="F34" s="47" t="s">
        <v>323</v>
      </c>
      <c r="G34" s="48" t="s">
        <v>1965</v>
      </c>
    </row>
    <row r="35" spans="1:8" ht="15.6" x14ac:dyDescent="0.3">
      <c r="A35" s="96">
        <v>34</v>
      </c>
      <c r="B35" s="43">
        <v>190</v>
      </c>
      <c r="C35" s="44" t="s">
        <v>390</v>
      </c>
      <c r="D35" s="45" t="s">
        <v>737</v>
      </c>
      <c r="E35" s="46" t="s">
        <v>738</v>
      </c>
      <c r="F35" s="47" t="s">
        <v>323</v>
      </c>
      <c r="G35" s="48" t="s">
        <v>1977</v>
      </c>
    </row>
    <row r="36" spans="1:8" ht="15.6" x14ac:dyDescent="0.3">
      <c r="A36" s="96">
        <v>35</v>
      </c>
      <c r="B36" s="43">
        <v>446</v>
      </c>
      <c r="C36" s="44" t="s">
        <v>550</v>
      </c>
      <c r="D36" s="45" t="s">
        <v>1005</v>
      </c>
      <c r="E36" s="46" t="s">
        <v>1006</v>
      </c>
      <c r="F36" s="47" t="s">
        <v>323</v>
      </c>
      <c r="G36" s="48" t="s">
        <v>1970</v>
      </c>
    </row>
    <row r="37" spans="1:8" ht="15.6" x14ac:dyDescent="0.3">
      <c r="A37" s="96">
        <v>36</v>
      </c>
      <c r="B37" s="43">
        <v>428</v>
      </c>
      <c r="C37" s="44" t="s">
        <v>351</v>
      </c>
      <c r="D37" s="45" t="s">
        <v>988</v>
      </c>
      <c r="E37" s="46" t="s">
        <v>989</v>
      </c>
      <c r="F37" s="47" t="s">
        <v>323</v>
      </c>
      <c r="G37" s="48" t="s">
        <v>1985</v>
      </c>
    </row>
    <row r="38" spans="1:8" ht="15.6" x14ac:dyDescent="0.3">
      <c r="A38" s="96">
        <v>37</v>
      </c>
      <c r="B38" s="43">
        <v>130</v>
      </c>
      <c r="C38" s="44" t="s">
        <v>390</v>
      </c>
      <c r="D38" s="45" t="s">
        <v>653</v>
      </c>
      <c r="E38" s="46" t="s">
        <v>654</v>
      </c>
      <c r="F38" s="47" t="s">
        <v>323</v>
      </c>
      <c r="G38" s="48" t="s">
        <v>1977</v>
      </c>
    </row>
    <row r="39" spans="1:8" ht="15.6" x14ac:dyDescent="0.3">
      <c r="A39" s="96">
        <v>38</v>
      </c>
      <c r="B39" s="43">
        <v>748</v>
      </c>
      <c r="C39" s="44" t="s">
        <v>515</v>
      </c>
      <c r="D39" s="45" t="s">
        <v>1193</v>
      </c>
      <c r="E39" s="46" t="s">
        <v>1194</v>
      </c>
      <c r="F39" s="47" t="s">
        <v>323</v>
      </c>
      <c r="G39" s="48" t="s">
        <v>1988</v>
      </c>
    </row>
    <row r="40" spans="1:8" ht="15.6" x14ac:dyDescent="0.3">
      <c r="A40" s="96">
        <v>39</v>
      </c>
      <c r="B40" s="43">
        <v>2882</v>
      </c>
      <c r="C40" s="44" t="s">
        <v>515</v>
      </c>
      <c r="D40" s="45" t="s">
        <v>1658</v>
      </c>
      <c r="E40" s="46" t="s">
        <v>1659</v>
      </c>
      <c r="F40" s="47" t="s">
        <v>1592</v>
      </c>
      <c r="G40" s="48" t="s">
        <v>1987</v>
      </c>
    </row>
    <row r="41" spans="1:8" ht="15.6" x14ac:dyDescent="0.3">
      <c r="A41" s="96">
        <v>40</v>
      </c>
      <c r="B41" s="43">
        <v>208</v>
      </c>
      <c r="C41" s="44" t="s">
        <v>515</v>
      </c>
      <c r="D41" s="45" t="s">
        <v>756</v>
      </c>
      <c r="E41" s="46" t="s">
        <v>757</v>
      </c>
      <c r="F41" s="47" t="s">
        <v>323</v>
      </c>
      <c r="G41" s="48" t="s">
        <v>1985</v>
      </c>
    </row>
    <row r="42" spans="1:8" ht="15.6" x14ac:dyDescent="0.3">
      <c r="A42" s="96">
        <v>41</v>
      </c>
      <c r="B42" s="43">
        <v>67</v>
      </c>
      <c r="C42" s="44" t="s">
        <v>390</v>
      </c>
      <c r="D42" s="45" t="s">
        <v>555</v>
      </c>
      <c r="E42" s="46" t="s">
        <v>556</v>
      </c>
      <c r="F42" s="47" t="s">
        <v>323</v>
      </c>
      <c r="G42" s="48" t="s">
        <v>1977</v>
      </c>
    </row>
    <row r="43" spans="1:8" ht="15.6" x14ac:dyDescent="0.3">
      <c r="A43" s="96">
        <v>42</v>
      </c>
      <c r="B43" s="43">
        <v>4075</v>
      </c>
      <c r="C43" s="44" t="s">
        <v>534</v>
      </c>
      <c r="D43" s="45" t="s">
        <v>1707</v>
      </c>
      <c r="E43" s="46" t="s">
        <v>1708</v>
      </c>
      <c r="F43" s="47" t="s">
        <v>1592</v>
      </c>
      <c r="G43" s="48" t="s">
        <v>1985</v>
      </c>
    </row>
    <row r="44" spans="1:8" ht="15.6" x14ac:dyDescent="0.3">
      <c r="A44" s="96">
        <v>43</v>
      </c>
      <c r="B44" s="43" t="s">
        <v>1762</v>
      </c>
      <c r="C44" s="66" t="s">
        <v>1763</v>
      </c>
      <c r="D44" s="15" t="s">
        <v>1764</v>
      </c>
      <c r="E44" s="62" t="s">
        <v>1765</v>
      </c>
      <c r="F44" s="47" t="s">
        <v>1592</v>
      </c>
      <c r="G44" s="48" t="s">
        <v>1984</v>
      </c>
    </row>
    <row r="45" spans="1:8" ht="15.6" x14ac:dyDescent="0.3">
      <c r="A45" s="96">
        <v>44</v>
      </c>
      <c r="B45" s="43">
        <v>131</v>
      </c>
      <c r="C45" s="44" t="s">
        <v>335</v>
      </c>
      <c r="D45" s="45" t="s">
        <v>655</v>
      </c>
      <c r="E45" s="46" t="s">
        <v>656</v>
      </c>
      <c r="F45" s="47" t="s">
        <v>323</v>
      </c>
      <c r="G45" s="48" t="s">
        <v>1980</v>
      </c>
    </row>
    <row r="46" spans="1:8" ht="15.6" x14ac:dyDescent="0.3">
      <c r="A46" s="96">
        <v>45</v>
      </c>
      <c r="B46" s="43">
        <v>3709</v>
      </c>
      <c r="C46" s="44" t="s">
        <v>515</v>
      </c>
      <c r="D46" s="45" t="s">
        <v>1699</v>
      </c>
      <c r="E46" s="68" t="s">
        <v>1700</v>
      </c>
      <c r="F46" s="47" t="s">
        <v>1592</v>
      </c>
      <c r="G46" s="48" t="s">
        <v>1988</v>
      </c>
      <c r="H46" s="78" t="s">
        <v>1989</v>
      </c>
    </row>
    <row r="47" spans="1:8" ht="15.6" x14ac:dyDescent="0.3">
      <c r="A47" s="96">
        <v>46</v>
      </c>
      <c r="B47" s="43">
        <v>513</v>
      </c>
      <c r="C47" s="44" t="s">
        <v>515</v>
      </c>
      <c r="D47" s="45" t="s">
        <v>1063</v>
      </c>
      <c r="E47" s="46" t="s">
        <v>1064</v>
      </c>
      <c r="F47" s="47" t="s">
        <v>323</v>
      </c>
      <c r="G47" s="48" t="s">
        <v>1986</v>
      </c>
    </row>
    <row r="48" spans="1:8" ht="15.6" x14ac:dyDescent="0.3">
      <c r="A48" s="96">
        <v>47</v>
      </c>
      <c r="B48" s="43">
        <v>1773</v>
      </c>
      <c r="C48" s="44" t="s">
        <v>534</v>
      </c>
      <c r="D48" s="45" t="s">
        <v>1544</v>
      </c>
      <c r="E48" s="46" t="s">
        <v>1545</v>
      </c>
      <c r="F48" s="47" t="s">
        <v>323</v>
      </c>
      <c r="G48" s="48" t="s">
        <v>1986</v>
      </c>
      <c r="H48" s="78" t="s">
        <v>1989</v>
      </c>
    </row>
    <row r="49" spans="1:8" ht="15.6" x14ac:dyDescent="0.3">
      <c r="A49" s="96">
        <v>48</v>
      </c>
      <c r="B49" s="43">
        <v>1399</v>
      </c>
      <c r="C49" s="44" t="s">
        <v>515</v>
      </c>
      <c r="D49" s="45" t="s">
        <v>1453</v>
      </c>
      <c r="E49" s="46" t="s">
        <v>1454</v>
      </c>
      <c r="F49" s="47" t="s">
        <v>323</v>
      </c>
      <c r="G49" s="48" t="s">
        <v>1988</v>
      </c>
      <c r="H49" s="78" t="s">
        <v>1989</v>
      </c>
    </row>
    <row r="50" spans="1:8" ht="15.6" x14ac:dyDescent="0.3">
      <c r="A50" s="96">
        <v>49</v>
      </c>
      <c r="B50" s="43">
        <v>617</v>
      </c>
      <c r="C50" s="44" t="s">
        <v>390</v>
      </c>
      <c r="D50" s="45" t="s">
        <v>1132</v>
      </c>
      <c r="E50" s="46" t="s">
        <v>1133</v>
      </c>
      <c r="F50" s="47" t="s">
        <v>323</v>
      </c>
      <c r="G50" s="48" t="s">
        <v>1977</v>
      </c>
    </row>
    <row r="51" spans="1:8" ht="15.6" x14ac:dyDescent="0.3">
      <c r="A51" s="96">
        <v>50</v>
      </c>
      <c r="B51" s="43">
        <v>784</v>
      </c>
      <c r="C51" s="44" t="s">
        <v>534</v>
      </c>
      <c r="D51" s="45" t="s">
        <v>1216</v>
      </c>
      <c r="E51" s="46" t="s">
        <v>1217</v>
      </c>
      <c r="F51" s="47" t="s">
        <v>323</v>
      </c>
      <c r="G51" s="48" t="s">
        <v>1984</v>
      </c>
    </row>
    <row r="52" spans="1:8" ht="15.6" x14ac:dyDescent="0.3">
      <c r="A52" s="96">
        <v>51</v>
      </c>
      <c r="B52" s="43">
        <v>328</v>
      </c>
      <c r="C52" s="44" t="s">
        <v>351</v>
      </c>
      <c r="D52" s="45" t="s">
        <v>863</v>
      </c>
      <c r="E52" s="46" t="s">
        <v>864</v>
      </c>
      <c r="F52" s="47" t="s">
        <v>323</v>
      </c>
      <c r="G52" s="48" t="s">
        <v>1969</v>
      </c>
    </row>
    <row r="53" spans="1:8" ht="15.6" x14ac:dyDescent="0.3">
      <c r="A53" s="96">
        <v>52</v>
      </c>
      <c r="B53" s="43">
        <v>811</v>
      </c>
      <c r="C53" s="44" t="s">
        <v>550</v>
      </c>
      <c r="D53" s="45" t="s">
        <v>1232</v>
      </c>
      <c r="E53" s="46" t="s">
        <v>1233</v>
      </c>
      <c r="F53" s="47" t="s">
        <v>323</v>
      </c>
      <c r="G53" s="48" t="s">
        <v>1984</v>
      </c>
    </row>
    <row r="54" spans="1:8" ht="15.6" x14ac:dyDescent="0.3">
      <c r="A54" s="96">
        <v>53</v>
      </c>
      <c r="B54" s="43">
        <v>1323</v>
      </c>
      <c r="C54" s="44" t="s">
        <v>351</v>
      </c>
      <c r="D54" s="45" t="s">
        <v>1432</v>
      </c>
      <c r="E54" s="46" t="s">
        <v>1433</v>
      </c>
      <c r="F54" s="47" t="s">
        <v>323</v>
      </c>
      <c r="G54" s="48" t="s">
        <v>1986</v>
      </c>
      <c r="H54" s="78" t="s">
        <v>1989</v>
      </c>
    </row>
    <row r="55" spans="1:8" ht="15.6" x14ac:dyDescent="0.3">
      <c r="A55" s="96">
        <v>54</v>
      </c>
      <c r="B55" s="43">
        <v>484</v>
      </c>
      <c r="C55" s="44" t="s">
        <v>351</v>
      </c>
      <c r="D55" s="45" t="s">
        <v>1040</v>
      </c>
      <c r="E55" s="46" t="s">
        <v>1041</v>
      </c>
      <c r="F55" s="47" t="s">
        <v>323</v>
      </c>
      <c r="G55" s="48" t="s">
        <v>1988</v>
      </c>
    </row>
    <row r="56" spans="1:8" ht="15.6" x14ac:dyDescent="0.3">
      <c r="A56" s="96">
        <v>55</v>
      </c>
      <c r="B56" s="43">
        <v>452</v>
      </c>
      <c r="C56" s="44" t="s">
        <v>550</v>
      </c>
      <c r="D56" s="45" t="s">
        <v>1012</v>
      </c>
      <c r="E56" s="46" t="s">
        <v>1013</v>
      </c>
      <c r="F56" s="47" t="s">
        <v>323</v>
      </c>
      <c r="G56" s="48" t="s">
        <v>1984</v>
      </c>
    </row>
    <row r="57" spans="1:8" ht="15.6" x14ac:dyDescent="0.3">
      <c r="A57" s="96">
        <v>56</v>
      </c>
      <c r="B57" s="43" t="s">
        <v>33</v>
      </c>
      <c r="C57" s="44" t="s">
        <v>515</v>
      </c>
      <c r="D57" s="45" t="s">
        <v>1729</v>
      </c>
      <c r="E57" s="46" t="s">
        <v>1730</v>
      </c>
      <c r="F57" s="47" t="s">
        <v>1592</v>
      </c>
      <c r="G57" s="48" t="s">
        <v>1986</v>
      </c>
    </row>
    <row r="58" spans="1:8" ht="15.6" x14ac:dyDescent="0.3">
      <c r="A58" s="96">
        <v>57</v>
      </c>
      <c r="B58" s="43">
        <v>728</v>
      </c>
      <c r="C58" s="44" t="s">
        <v>515</v>
      </c>
      <c r="D58" s="45" t="s">
        <v>1181</v>
      </c>
      <c r="E58" s="46" t="s">
        <v>1182</v>
      </c>
      <c r="F58" s="47" t="s">
        <v>323</v>
      </c>
      <c r="G58" s="48" t="s">
        <v>1988</v>
      </c>
    </row>
    <row r="59" spans="1:8" ht="15.6" x14ac:dyDescent="0.3">
      <c r="A59" s="96">
        <v>58</v>
      </c>
      <c r="B59" s="43">
        <v>1340</v>
      </c>
      <c r="C59" s="44" t="s">
        <v>515</v>
      </c>
      <c r="D59" s="45" t="s">
        <v>1436</v>
      </c>
      <c r="E59" s="46" t="s">
        <v>1437</v>
      </c>
      <c r="F59" s="47" t="s">
        <v>323</v>
      </c>
      <c r="G59" s="48" t="s">
        <v>1987</v>
      </c>
    </row>
    <row r="60" spans="1:8" ht="15.6" x14ac:dyDescent="0.3">
      <c r="A60" s="96">
        <v>59</v>
      </c>
      <c r="B60" s="43">
        <v>2164</v>
      </c>
      <c r="C60" s="44" t="s">
        <v>550</v>
      </c>
      <c r="D60" s="45" t="s">
        <v>1605</v>
      </c>
      <c r="E60" s="46" t="s">
        <v>1606</v>
      </c>
      <c r="F60" s="47" t="s">
        <v>1592</v>
      </c>
      <c r="G60" s="48" t="s">
        <v>1970</v>
      </c>
    </row>
    <row r="61" spans="1:8" ht="15.6" x14ac:dyDescent="0.3">
      <c r="A61" s="96">
        <v>60</v>
      </c>
      <c r="B61" s="43">
        <v>1384</v>
      </c>
      <c r="C61" s="44" t="s">
        <v>515</v>
      </c>
      <c r="D61" s="45" t="s">
        <v>1450</v>
      </c>
      <c r="E61" s="46" t="s">
        <v>1451</v>
      </c>
      <c r="F61" s="47" t="s">
        <v>323</v>
      </c>
      <c r="G61" s="48" t="s">
        <v>1988</v>
      </c>
      <c r="H61" s="78" t="s">
        <v>1989</v>
      </c>
    </row>
    <row r="62" spans="1:8" ht="15.6" x14ac:dyDescent="0.3">
      <c r="A62" s="96">
        <v>61</v>
      </c>
      <c r="B62" s="43">
        <v>940</v>
      </c>
      <c r="C62" s="44" t="s">
        <v>515</v>
      </c>
      <c r="D62" s="45" t="s">
        <v>299</v>
      </c>
      <c r="E62" s="46" t="s">
        <v>1302</v>
      </c>
      <c r="F62" s="47" t="s">
        <v>323</v>
      </c>
      <c r="G62" s="48" t="s">
        <v>1988</v>
      </c>
    </row>
    <row r="63" spans="1:8" ht="15.6" x14ac:dyDescent="0.3">
      <c r="A63" s="96">
        <v>62</v>
      </c>
      <c r="B63" s="43">
        <v>308</v>
      </c>
      <c r="C63" s="44" t="s">
        <v>501</v>
      </c>
      <c r="D63" s="45" t="s">
        <v>839</v>
      </c>
      <c r="E63" s="46" t="s">
        <v>840</v>
      </c>
      <c r="F63" s="47" t="s">
        <v>323</v>
      </c>
      <c r="G63" s="48" t="s">
        <v>1975</v>
      </c>
    </row>
    <row r="64" spans="1:8" ht="15.6" x14ac:dyDescent="0.3">
      <c r="A64" s="96">
        <v>63</v>
      </c>
      <c r="B64" s="43">
        <v>1085</v>
      </c>
      <c r="C64" s="44" t="s">
        <v>351</v>
      </c>
      <c r="D64" s="45" t="s">
        <v>1363</v>
      </c>
      <c r="E64" s="46" t="s">
        <v>1364</v>
      </c>
      <c r="F64" s="47" t="s">
        <v>323</v>
      </c>
      <c r="G64" s="48" t="s">
        <v>1987</v>
      </c>
    </row>
    <row r="65" spans="1:8" ht="15.6" x14ac:dyDescent="0.3">
      <c r="A65" s="96">
        <v>64</v>
      </c>
      <c r="B65" s="43">
        <v>2787</v>
      </c>
      <c r="C65" s="44" t="s">
        <v>534</v>
      </c>
      <c r="D65" s="45" t="s">
        <v>1652</v>
      </c>
      <c r="E65" s="46" t="s">
        <v>1653</v>
      </c>
      <c r="F65" s="47" t="s">
        <v>1592</v>
      </c>
      <c r="G65" s="48" t="s">
        <v>1987</v>
      </c>
      <c r="H65" s="78" t="s">
        <v>1989</v>
      </c>
    </row>
    <row r="66" spans="1:8" ht="15.6" x14ac:dyDescent="0.3">
      <c r="A66" s="96">
        <v>65</v>
      </c>
      <c r="B66" s="79">
        <v>3684</v>
      </c>
      <c r="C66" s="80" t="s">
        <v>534</v>
      </c>
      <c r="D66" s="81" t="s">
        <v>1697</v>
      </c>
      <c r="E66" s="54" t="s">
        <v>1698</v>
      </c>
      <c r="F66" s="47" t="s">
        <v>1592</v>
      </c>
      <c r="G66" s="48" t="s">
        <v>1988</v>
      </c>
    </row>
    <row r="67" spans="1:8" ht="15.6" x14ac:dyDescent="0.3">
      <c r="A67" s="96">
        <v>66</v>
      </c>
      <c r="B67" s="43">
        <v>78</v>
      </c>
      <c r="C67" s="44" t="s">
        <v>390</v>
      </c>
      <c r="D67" s="45" t="s">
        <v>578</v>
      </c>
      <c r="E67" s="46" t="s">
        <v>579</v>
      </c>
      <c r="F67" s="47" t="s">
        <v>323</v>
      </c>
      <c r="G67" s="48" t="s">
        <v>1977</v>
      </c>
    </row>
    <row r="68" spans="1:8" ht="15.6" x14ac:dyDescent="0.3">
      <c r="A68" s="96">
        <v>67</v>
      </c>
      <c r="B68" s="43">
        <v>2992</v>
      </c>
      <c r="C68" s="44" t="s">
        <v>515</v>
      </c>
      <c r="D68" s="45" t="s">
        <v>1664</v>
      </c>
      <c r="E68" s="46" t="s">
        <v>1665</v>
      </c>
      <c r="F68" s="47" t="s">
        <v>1592</v>
      </c>
      <c r="G68" s="48" t="s">
        <v>1988</v>
      </c>
      <c r="H68" s="78" t="s">
        <v>1989</v>
      </c>
    </row>
    <row r="69" spans="1:8" ht="15.6" x14ac:dyDescent="0.3">
      <c r="A69" s="96">
        <v>68</v>
      </c>
      <c r="B69" s="43">
        <v>372</v>
      </c>
      <c r="C69" s="44" t="s">
        <v>550</v>
      </c>
      <c r="D69" s="45" t="s">
        <v>935</v>
      </c>
      <c r="E69" s="46" t="s">
        <v>936</v>
      </c>
      <c r="F69" s="47" t="s">
        <v>323</v>
      </c>
      <c r="G69" s="48" t="s">
        <v>1984</v>
      </c>
    </row>
    <row r="70" spans="1:8" ht="15.6" x14ac:dyDescent="0.3">
      <c r="A70" s="96">
        <v>69</v>
      </c>
      <c r="B70" s="43" t="s">
        <v>33</v>
      </c>
      <c r="C70" s="44" t="s">
        <v>515</v>
      </c>
      <c r="D70" s="45" t="s">
        <v>1731</v>
      </c>
      <c r="E70" s="46" t="s">
        <v>1732</v>
      </c>
      <c r="F70" s="47" t="s">
        <v>1592</v>
      </c>
      <c r="G70" s="48" t="s">
        <v>1988</v>
      </c>
    </row>
    <row r="71" spans="1:8" ht="15.6" x14ac:dyDescent="0.3">
      <c r="A71" s="96">
        <v>70</v>
      </c>
      <c r="B71" s="43">
        <v>1581</v>
      </c>
      <c r="C71" s="44" t="s">
        <v>534</v>
      </c>
      <c r="D71" s="45" t="s">
        <v>275</v>
      </c>
      <c r="E71" s="46" t="s">
        <v>276</v>
      </c>
      <c r="F71" s="47" t="s">
        <v>323</v>
      </c>
      <c r="G71" s="48" t="s">
        <v>1988</v>
      </c>
    </row>
    <row r="72" spans="1:8" ht="15.6" x14ac:dyDescent="0.3">
      <c r="A72" s="96">
        <v>71</v>
      </c>
      <c r="B72" s="43">
        <v>891</v>
      </c>
      <c r="C72" s="44" t="s">
        <v>550</v>
      </c>
      <c r="D72" s="45" t="s">
        <v>277</v>
      </c>
      <c r="E72" s="46" t="s">
        <v>1277</v>
      </c>
      <c r="F72" s="47" t="s">
        <v>323</v>
      </c>
      <c r="G72" s="48" t="s">
        <v>1984</v>
      </c>
    </row>
    <row r="73" spans="1:8" ht="15.6" x14ac:dyDescent="0.3">
      <c r="A73" s="96">
        <v>72</v>
      </c>
      <c r="B73" s="43">
        <v>1444</v>
      </c>
      <c r="C73" s="44" t="s">
        <v>515</v>
      </c>
      <c r="D73" s="45" t="s">
        <v>1463</v>
      </c>
      <c r="E73" s="46" t="s">
        <v>1464</v>
      </c>
      <c r="F73" s="47" t="s">
        <v>323</v>
      </c>
      <c r="G73" s="48" t="s">
        <v>1988</v>
      </c>
    </row>
    <row r="74" spans="1:8" ht="15.6" x14ac:dyDescent="0.3">
      <c r="A74" s="96">
        <v>73</v>
      </c>
      <c r="B74" s="43">
        <v>1878</v>
      </c>
      <c r="C74" s="44" t="s">
        <v>534</v>
      </c>
      <c r="D74" s="45" t="s">
        <v>1564</v>
      </c>
      <c r="E74" s="46" t="s">
        <v>1565</v>
      </c>
      <c r="F74" s="47" t="s">
        <v>323</v>
      </c>
      <c r="G74" s="48" t="s">
        <v>1985</v>
      </c>
    </row>
    <row r="75" spans="1:8" ht="15.6" x14ac:dyDescent="0.3">
      <c r="A75" s="96">
        <v>74</v>
      </c>
      <c r="B75" s="43">
        <v>470</v>
      </c>
      <c r="C75" s="44" t="s">
        <v>515</v>
      </c>
      <c r="D75" s="45" t="s">
        <v>1023</v>
      </c>
      <c r="E75" s="46" t="s">
        <v>1024</v>
      </c>
      <c r="F75" s="47" t="s">
        <v>323</v>
      </c>
      <c r="G75" s="48" t="s">
        <v>1987</v>
      </c>
    </row>
    <row r="76" spans="1:8" ht="15.6" x14ac:dyDescent="0.3">
      <c r="A76" s="96">
        <v>75</v>
      </c>
      <c r="B76" s="43">
        <v>1227</v>
      </c>
      <c r="C76" s="44" t="s">
        <v>550</v>
      </c>
      <c r="D76" s="45" t="s">
        <v>1409</v>
      </c>
      <c r="E76" s="46" t="s">
        <v>1410</v>
      </c>
      <c r="F76" s="47" t="s">
        <v>323</v>
      </c>
      <c r="G76" s="48" t="s">
        <v>1984</v>
      </c>
    </row>
    <row r="77" spans="1:8" ht="15.6" x14ac:dyDescent="0.3">
      <c r="A77" s="96">
        <v>76</v>
      </c>
      <c r="B77" s="43">
        <v>103</v>
      </c>
      <c r="C77" s="44" t="s">
        <v>550</v>
      </c>
      <c r="D77" s="45" t="s">
        <v>618</v>
      </c>
      <c r="E77" s="46" t="s">
        <v>619</v>
      </c>
      <c r="F77" s="47" t="s">
        <v>323</v>
      </c>
      <c r="G77" s="48" t="s">
        <v>1970</v>
      </c>
    </row>
    <row r="78" spans="1:8" ht="15.6" x14ac:dyDescent="0.3">
      <c r="A78" s="96">
        <v>77</v>
      </c>
      <c r="B78" s="43">
        <v>103</v>
      </c>
      <c r="C78" s="44" t="s">
        <v>550</v>
      </c>
      <c r="D78" s="45" t="s">
        <v>620</v>
      </c>
      <c r="E78" s="46" t="s">
        <v>621</v>
      </c>
      <c r="F78" s="47" t="s">
        <v>323</v>
      </c>
      <c r="G78" s="48" t="s">
        <v>1970</v>
      </c>
    </row>
    <row r="79" spans="1:8" ht="15.6" x14ac:dyDescent="0.3">
      <c r="A79" s="96">
        <v>78</v>
      </c>
      <c r="B79" s="43" t="s">
        <v>1762</v>
      </c>
      <c r="C79" s="60" t="s">
        <v>453</v>
      </c>
      <c r="D79" s="15" t="s">
        <v>1766</v>
      </c>
      <c r="E79" s="62" t="s">
        <v>1767</v>
      </c>
      <c r="F79" s="47" t="s">
        <v>453</v>
      </c>
      <c r="G79" s="48" t="s">
        <v>1984</v>
      </c>
    </row>
    <row r="80" spans="1:8" ht="15.6" x14ac:dyDescent="0.3">
      <c r="A80" s="96">
        <v>79</v>
      </c>
      <c r="B80" s="43">
        <v>179</v>
      </c>
      <c r="C80" s="44" t="s">
        <v>351</v>
      </c>
      <c r="D80" s="45" t="s">
        <v>725</v>
      </c>
      <c r="E80" s="46" t="s">
        <v>726</v>
      </c>
      <c r="F80" s="47" t="s">
        <v>323</v>
      </c>
      <c r="G80" s="48" t="s">
        <v>1969</v>
      </c>
    </row>
    <row r="81" spans="1:9" ht="15.6" x14ac:dyDescent="0.3">
      <c r="A81" s="96">
        <v>80</v>
      </c>
      <c r="B81" s="43">
        <v>907</v>
      </c>
      <c r="C81" s="44" t="s">
        <v>515</v>
      </c>
      <c r="D81" s="45" t="s">
        <v>1286</v>
      </c>
      <c r="E81" s="46" t="s">
        <v>1287</v>
      </c>
      <c r="F81" s="47" t="s">
        <v>323</v>
      </c>
      <c r="G81" s="48" t="s">
        <v>1984</v>
      </c>
    </row>
    <row r="82" spans="1:9" ht="15.6" x14ac:dyDescent="0.3">
      <c r="A82" s="96">
        <v>81</v>
      </c>
      <c r="B82" s="43">
        <v>265</v>
      </c>
      <c r="C82" s="44" t="s">
        <v>534</v>
      </c>
      <c r="D82" s="45" t="s">
        <v>144</v>
      </c>
      <c r="E82" s="46" t="s">
        <v>807</v>
      </c>
      <c r="F82" s="47" t="s">
        <v>323</v>
      </c>
      <c r="G82" s="48" t="s">
        <v>1987</v>
      </c>
    </row>
    <row r="83" spans="1:9" ht="15.6" x14ac:dyDescent="0.3">
      <c r="A83" s="96">
        <v>82</v>
      </c>
      <c r="B83" s="43">
        <v>107</v>
      </c>
      <c r="C83" s="44" t="s">
        <v>320</v>
      </c>
      <c r="D83" s="45" t="s">
        <v>626</v>
      </c>
      <c r="E83" s="46" t="s">
        <v>627</v>
      </c>
      <c r="F83" s="47" t="s">
        <v>323</v>
      </c>
      <c r="G83" s="48" t="s">
        <v>1958</v>
      </c>
    </row>
    <row r="84" spans="1:9" ht="15.6" x14ac:dyDescent="0.3">
      <c r="A84" s="96">
        <v>83</v>
      </c>
      <c r="B84" s="43">
        <v>961</v>
      </c>
      <c r="C84" s="44" t="s">
        <v>515</v>
      </c>
      <c r="D84" s="45" t="s">
        <v>1309</v>
      </c>
      <c r="E84" s="46" t="s">
        <v>1310</v>
      </c>
      <c r="F84" s="47" t="s">
        <v>323</v>
      </c>
      <c r="G84" s="48" t="s">
        <v>1986</v>
      </c>
      <c r="H84" s="78" t="s">
        <v>1988</v>
      </c>
    </row>
    <row r="85" spans="1:9" ht="15.6" x14ac:dyDescent="0.3">
      <c r="A85" s="96">
        <v>84</v>
      </c>
      <c r="B85" s="43">
        <v>1810</v>
      </c>
      <c r="C85" s="44" t="s">
        <v>550</v>
      </c>
      <c r="D85" s="45" t="s">
        <v>1548</v>
      </c>
      <c r="E85" s="46" t="s">
        <v>1549</v>
      </c>
      <c r="F85" s="47" t="s">
        <v>323</v>
      </c>
      <c r="G85" s="48" t="s">
        <v>1970</v>
      </c>
    </row>
    <row r="86" spans="1:9" ht="15.6" x14ac:dyDescent="0.3">
      <c r="A86" s="96">
        <v>85</v>
      </c>
      <c r="B86" s="43">
        <v>269</v>
      </c>
      <c r="C86" s="44" t="s">
        <v>534</v>
      </c>
      <c r="D86" s="45" t="s">
        <v>98</v>
      </c>
      <c r="E86" s="46" t="s">
        <v>808</v>
      </c>
      <c r="F86" s="47" t="s">
        <v>323</v>
      </c>
      <c r="G86" s="48" t="s">
        <v>1988</v>
      </c>
    </row>
    <row r="87" spans="1:9" ht="15.6" x14ac:dyDescent="0.3">
      <c r="A87" s="96">
        <v>86</v>
      </c>
      <c r="B87" s="43">
        <v>945</v>
      </c>
      <c r="C87" s="44" t="s">
        <v>515</v>
      </c>
      <c r="D87" s="45" t="s">
        <v>1303</v>
      </c>
      <c r="E87" s="46" t="s">
        <v>1304</v>
      </c>
      <c r="F87" s="47" t="s">
        <v>323</v>
      </c>
      <c r="G87" s="48" t="s">
        <v>1988</v>
      </c>
      <c r="H87" s="6" t="s">
        <v>1989</v>
      </c>
    </row>
    <row r="88" spans="1:9" ht="15.6" x14ac:dyDescent="0.3">
      <c r="A88" s="96">
        <v>87</v>
      </c>
      <c r="B88" s="43">
        <v>609</v>
      </c>
      <c r="C88" s="44" t="s">
        <v>534</v>
      </c>
      <c r="D88" s="45" t="s">
        <v>13</v>
      </c>
      <c r="E88" s="46" t="s">
        <v>14</v>
      </c>
      <c r="F88" s="47" t="s">
        <v>323</v>
      </c>
      <c r="G88" s="48" t="s">
        <v>1987</v>
      </c>
    </row>
    <row r="89" spans="1:9" ht="15.6" x14ac:dyDescent="0.3">
      <c r="A89" s="96">
        <v>88</v>
      </c>
      <c r="B89" s="43">
        <v>255</v>
      </c>
      <c r="C89" s="44" t="s">
        <v>351</v>
      </c>
      <c r="D89" s="45" t="s">
        <v>801</v>
      </c>
      <c r="E89" s="46" t="s">
        <v>802</v>
      </c>
      <c r="F89" s="47" t="s">
        <v>323</v>
      </c>
      <c r="G89" s="48" t="s">
        <v>1969</v>
      </c>
    </row>
    <row r="90" spans="1:9" ht="15.6" x14ac:dyDescent="0.3">
      <c r="A90" s="96">
        <v>89</v>
      </c>
      <c r="B90" s="43">
        <v>319</v>
      </c>
      <c r="C90" s="44" t="s">
        <v>515</v>
      </c>
      <c r="D90" s="45" t="s">
        <v>850</v>
      </c>
      <c r="E90" s="46" t="s">
        <v>851</v>
      </c>
      <c r="F90" s="47" t="s">
        <v>323</v>
      </c>
      <c r="G90" s="48" t="s">
        <v>1988</v>
      </c>
    </row>
    <row r="91" spans="1:9" ht="15.6" x14ac:dyDescent="0.3">
      <c r="A91" s="96">
        <v>90</v>
      </c>
      <c r="B91" s="43">
        <v>514</v>
      </c>
      <c r="C91" s="44" t="s">
        <v>351</v>
      </c>
      <c r="D91" s="45" t="s">
        <v>1065</v>
      </c>
      <c r="E91" s="46" t="s">
        <v>1066</v>
      </c>
      <c r="F91" s="47" t="s">
        <v>323</v>
      </c>
      <c r="G91" s="48" t="s">
        <v>1989</v>
      </c>
    </row>
    <row r="92" spans="1:9" ht="15.6" x14ac:dyDescent="0.3">
      <c r="A92" s="96">
        <v>91</v>
      </c>
      <c r="B92" s="43">
        <v>1873</v>
      </c>
      <c r="C92" s="44" t="s">
        <v>534</v>
      </c>
      <c r="D92" s="45" t="s">
        <v>1562</v>
      </c>
      <c r="E92" s="46" t="s">
        <v>1563</v>
      </c>
      <c r="F92" s="47" t="s">
        <v>323</v>
      </c>
      <c r="G92" s="48" t="s">
        <v>1985</v>
      </c>
    </row>
    <row r="93" spans="1:9" ht="15.6" x14ac:dyDescent="0.3">
      <c r="A93" s="96">
        <v>92</v>
      </c>
      <c r="B93" s="43">
        <v>4130</v>
      </c>
      <c r="C93" s="44" t="s">
        <v>534</v>
      </c>
      <c r="D93" s="45" t="s">
        <v>1709</v>
      </c>
      <c r="E93" s="46" t="s">
        <v>1710</v>
      </c>
      <c r="F93" s="47" t="s">
        <v>1592</v>
      </c>
      <c r="G93" s="48" t="s">
        <v>1988</v>
      </c>
    </row>
    <row r="94" spans="1:9" ht="15.6" x14ac:dyDescent="0.3">
      <c r="A94" s="96">
        <v>93</v>
      </c>
      <c r="B94" s="43">
        <v>342</v>
      </c>
      <c r="C94" s="44" t="s">
        <v>515</v>
      </c>
      <c r="D94" s="45" t="s">
        <v>881</v>
      </c>
      <c r="E94" s="46" t="s">
        <v>882</v>
      </c>
      <c r="F94" s="47" t="s">
        <v>323</v>
      </c>
      <c r="G94" s="48" t="s">
        <v>1985</v>
      </c>
      <c r="H94" s="78" t="s">
        <v>1988</v>
      </c>
      <c r="I94" s="6" t="s">
        <v>1989</v>
      </c>
    </row>
    <row r="95" spans="1:9" ht="15.6" x14ac:dyDescent="0.3">
      <c r="A95" s="96">
        <v>94</v>
      </c>
      <c r="B95" s="43">
        <v>982</v>
      </c>
      <c r="C95" s="44" t="s">
        <v>534</v>
      </c>
      <c r="D95" s="45" t="s">
        <v>1323</v>
      </c>
      <c r="E95" s="46" t="s">
        <v>1324</v>
      </c>
      <c r="F95" s="47" t="s">
        <v>323</v>
      </c>
      <c r="G95" s="48" t="s">
        <v>1986</v>
      </c>
      <c r="H95" s="78" t="s">
        <v>1989</v>
      </c>
    </row>
    <row r="96" spans="1:9" ht="15.6" x14ac:dyDescent="0.3">
      <c r="A96" s="96">
        <v>95</v>
      </c>
      <c r="B96" s="43">
        <v>1818</v>
      </c>
      <c r="C96" s="44" t="s">
        <v>550</v>
      </c>
      <c r="D96" s="45" t="s">
        <v>1556</v>
      </c>
      <c r="E96" s="46" t="s">
        <v>1557</v>
      </c>
      <c r="F96" s="47" t="s">
        <v>323</v>
      </c>
      <c r="G96" s="48" t="s">
        <v>1987</v>
      </c>
    </row>
    <row r="97" spans="1:9" ht="15.6" x14ac:dyDescent="0.3">
      <c r="A97" s="96">
        <v>96</v>
      </c>
      <c r="B97" s="43">
        <v>2105</v>
      </c>
      <c r="C97" s="66" t="s">
        <v>899</v>
      </c>
      <c r="D97" s="15" t="s">
        <v>1597</v>
      </c>
      <c r="E97" s="62" t="s">
        <v>1598</v>
      </c>
      <c r="F97" s="47" t="s">
        <v>1592</v>
      </c>
      <c r="G97" s="48" t="s">
        <v>1986</v>
      </c>
    </row>
    <row r="98" spans="1:9" ht="15.6" x14ac:dyDescent="0.3">
      <c r="A98" s="96">
        <v>97</v>
      </c>
      <c r="B98" s="43">
        <v>717</v>
      </c>
      <c r="C98" s="44" t="s">
        <v>351</v>
      </c>
      <c r="D98" s="45" t="s">
        <v>96</v>
      </c>
      <c r="E98" s="46" t="s">
        <v>1168</v>
      </c>
      <c r="F98" s="47" t="s">
        <v>323</v>
      </c>
      <c r="G98" s="48" t="s">
        <v>1986</v>
      </c>
      <c r="H98" s="78" t="s">
        <v>1989</v>
      </c>
    </row>
    <row r="99" spans="1:9" ht="15.6" x14ac:dyDescent="0.3">
      <c r="A99" s="96">
        <v>98</v>
      </c>
      <c r="B99" s="43">
        <v>337</v>
      </c>
      <c r="C99" s="44" t="s">
        <v>534</v>
      </c>
      <c r="D99" s="45" t="s">
        <v>871</v>
      </c>
      <c r="E99" s="46" t="s">
        <v>872</v>
      </c>
      <c r="F99" s="47" t="s">
        <v>323</v>
      </c>
      <c r="G99" s="48" t="s">
        <v>1987</v>
      </c>
      <c r="H99" s="82"/>
      <c r="I99" s="82"/>
    </row>
    <row r="100" spans="1:9" ht="15.6" x14ac:dyDescent="0.3">
      <c r="A100" s="96">
        <v>99</v>
      </c>
      <c r="B100" s="43">
        <v>860</v>
      </c>
      <c r="C100" s="44" t="s">
        <v>534</v>
      </c>
      <c r="D100" s="45" t="s">
        <v>1258</v>
      </c>
      <c r="E100" s="46" t="s">
        <v>1259</v>
      </c>
      <c r="F100" s="47" t="s">
        <v>323</v>
      </c>
      <c r="G100" s="48" t="s">
        <v>1987</v>
      </c>
    </row>
    <row r="101" spans="1:9" ht="15.6" x14ac:dyDescent="0.3">
      <c r="A101" s="96">
        <v>100</v>
      </c>
      <c r="B101" s="43">
        <v>2179</v>
      </c>
      <c r="C101" s="45" t="s">
        <v>550</v>
      </c>
      <c r="D101" s="45" t="s">
        <v>288</v>
      </c>
      <c r="E101" s="46" t="s">
        <v>289</v>
      </c>
      <c r="F101" s="47" t="s">
        <v>1592</v>
      </c>
      <c r="G101" s="48" t="s">
        <v>1970</v>
      </c>
    </row>
    <row r="102" spans="1:9" ht="15.6" x14ac:dyDescent="0.3">
      <c r="A102" s="96">
        <v>101</v>
      </c>
      <c r="B102" s="43">
        <v>1718</v>
      </c>
      <c r="C102" s="44" t="s">
        <v>534</v>
      </c>
      <c r="D102" s="45" t="s">
        <v>1530</v>
      </c>
      <c r="E102" s="46" t="s">
        <v>1531</v>
      </c>
      <c r="F102" s="47" t="s">
        <v>323</v>
      </c>
      <c r="G102" s="48" t="s">
        <v>1988</v>
      </c>
    </row>
    <row r="103" spans="1:9" ht="15.6" x14ac:dyDescent="0.3">
      <c r="A103" s="96">
        <v>102</v>
      </c>
      <c r="B103" s="43">
        <v>627</v>
      </c>
      <c r="C103" s="44" t="s">
        <v>534</v>
      </c>
      <c r="D103" s="45" t="s">
        <v>1138</v>
      </c>
      <c r="E103" s="46" t="s">
        <v>1139</v>
      </c>
      <c r="F103" s="47" t="s">
        <v>323</v>
      </c>
      <c r="G103" s="48" t="s">
        <v>1986</v>
      </c>
      <c r="H103" s="78" t="s">
        <v>1989</v>
      </c>
    </row>
    <row r="104" spans="1:9" ht="15.6" x14ac:dyDescent="0.3">
      <c r="A104" s="96">
        <v>103</v>
      </c>
      <c r="B104" s="43">
        <v>106</v>
      </c>
      <c r="C104" s="44" t="s">
        <v>534</v>
      </c>
      <c r="D104" s="45" t="s">
        <v>11</v>
      </c>
      <c r="E104" s="46" t="s">
        <v>12</v>
      </c>
      <c r="F104" s="47" t="s">
        <v>323</v>
      </c>
      <c r="G104" s="48" t="s">
        <v>1987</v>
      </c>
      <c r="H104" s="78" t="s">
        <v>1988</v>
      </c>
      <c r="I104" s="6" t="s">
        <v>1989</v>
      </c>
    </row>
    <row r="105" spans="1:9" ht="15.6" x14ac:dyDescent="0.3">
      <c r="A105" s="96">
        <v>104</v>
      </c>
      <c r="B105" s="43">
        <v>166</v>
      </c>
      <c r="C105" s="44" t="s">
        <v>390</v>
      </c>
      <c r="D105" s="45" t="s">
        <v>706</v>
      </c>
      <c r="E105" s="46" t="s">
        <v>707</v>
      </c>
      <c r="F105" s="47" t="s">
        <v>323</v>
      </c>
      <c r="G105" s="48" t="s">
        <v>1977</v>
      </c>
    </row>
    <row r="106" spans="1:9" ht="15.6" x14ac:dyDescent="0.3">
      <c r="A106" s="96">
        <v>105</v>
      </c>
      <c r="B106" s="43">
        <v>2545</v>
      </c>
      <c r="C106" s="44" t="s">
        <v>515</v>
      </c>
      <c r="D106" s="45" t="s">
        <v>1632</v>
      </c>
      <c r="E106" s="46" t="s">
        <v>1633</v>
      </c>
      <c r="F106" s="47" t="s">
        <v>1592</v>
      </c>
      <c r="G106" s="48" t="s">
        <v>1988</v>
      </c>
      <c r="H106" s="78" t="s">
        <v>1989</v>
      </c>
    </row>
    <row r="107" spans="1:9" ht="15.6" x14ac:dyDescent="0.3">
      <c r="A107" s="96">
        <v>106</v>
      </c>
      <c r="B107" s="43">
        <v>2411</v>
      </c>
      <c r="C107" s="44" t="s">
        <v>547</v>
      </c>
      <c r="D107" s="45" t="s">
        <v>1623</v>
      </c>
      <c r="E107" s="46" t="s">
        <v>1624</v>
      </c>
      <c r="F107" s="47" t="s">
        <v>1592</v>
      </c>
      <c r="G107" s="48" t="s">
        <v>1983</v>
      </c>
    </row>
    <row r="108" spans="1:9" ht="15.6" x14ac:dyDescent="0.3">
      <c r="A108" s="96">
        <v>107</v>
      </c>
      <c r="B108" s="43">
        <v>886</v>
      </c>
      <c r="C108" s="44" t="s">
        <v>351</v>
      </c>
      <c r="D108" s="45" t="s">
        <v>129</v>
      </c>
      <c r="E108" s="46" t="s">
        <v>1274</v>
      </c>
      <c r="F108" s="47" t="s">
        <v>323</v>
      </c>
      <c r="G108" s="48" t="s">
        <v>1989</v>
      </c>
    </row>
    <row r="109" spans="1:9" ht="15.6" x14ac:dyDescent="0.3">
      <c r="A109" s="96">
        <v>108</v>
      </c>
      <c r="B109" s="43">
        <v>3087</v>
      </c>
      <c r="C109" s="44" t="s">
        <v>351</v>
      </c>
      <c r="D109" s="45" t="s">
        <v>1668</v>
      </c>
      <c r="E109" s="46" t="s">
        <v>1669</v>
      </c>
      <c r="F109" s="47" t="s">
        <v>1592</v>
      </c>
      <c r="G109" s="48" t="s">
        <v>1987</v>
      </c>
    </row>
    <row r="110" spans="1:9" ht="15.6" x14ac:dyDescent="0.3">
      <c r="A110" s="96">
        <v>109</v>
      </c>
      <c r="B110" s="43">
        <v>316</v>
      </c>
      <c r="C110" s="44" t="s">
        <v>515</v>
      </c>
      <c r="D110" s="45" t="s">
        <v>122</v>
      </c>
      <c r="E110" s="46" t="s">
        <v>847</v>
      </c>
      <c r="F110" s="47" t="s">
        <v>323</v>
      </c>
      <c r="G110" s="48" t="s">
        <v>1966</v>
      </c>
    </row>
    <row r="111" spans="1:9" ht="15.6" x14ac:dyDescent="0.3">
      <c r="A111" s="96">
        <v>110</v>
      </c>
      <c r="B111" s="43">
        <v>1042</v>
      </c>
      <c r="C111" s="44" t="s">
        <v>390</v>
      </c>
      <c r="D111" s="45" t="s">
        <v>127</v>
      </c>
      <c r="E111" s="46" t="s">
        <v>1349</v>
      </c>
      <c r="F111" s="47" t="s">
        <v>323</v>
      </c>
      <c r="G111" s="48" t="s">
        <v>1988</v>
      </c>
    </row>
    <row r="112" spans="1:9" ht="15.6" x14ac:dyDescent="0.3">
      <c r="A112" s="96">
        <v>111</v>
      </c>
      <c r="B112" s="43">
        <v>521</v>
      </c>
      <c r="C112" s="44" t="s">
        <v>351</v>
      </c>
      <c r="D112" s="45" t="s">
        <v>301</v>
      </c>
      <c r="E112" s="46" t="s">
        <v>1073</v>
      </c>
      <c r="F112" s="47" t="s">
        <v>323</v>
      </c>
      <c r="G112" s="48" t="s">
        <v>1988</v>
      </c>
    </row>
    <row r="113" spans="1:8" ht="15.6" x14ac:dyDescent="0.3">
      <c r="A113" s="96">
        <v>112</v>
      </c>
      <c r="B113" s="43">
        <v>1129</v>
      </c>
      <c r="C113" s="44" t="s">
        <v>534</v>
      </c>
      <c r="D113" s="45" t="s">
        <v>1373</v>
      </c>
      <c r="E113" s="46" t="s">
        <v>250</v>
      </c>
      <c r="F113" s="47" t="s">
        <v>323</v>
      </c>
      <c r="G113" s="48" t="s">
        <v>1984</v>
      </c>
    </row>
    <row r="114" spans="1:8" ht="15.6" x14ac:dyDescent="0.3">
      <c r="A114" s="96">
        <v>113</v>
      </c>
      <c r="B114" s="43">
        <v>727</v>
      </c>
      <c r="C114" s="44" t="s">
        <v>515</v>
      </c>
      <c r="D114" s="45" t="s">
        <v>1179</v>
      </c>
      <c r="E114" s="46" t="s">
        <v>1180</v>
      </c>
      <c r="F114" s="47" t="s">
        <v>323</v>
      </c>
      <c r="G114" s="48" t="s">
        <v>1984</v>
      </c>
    </row>
    <row r="115" spans="1:8" ht="15.6" x14ac:dyDescent="0.3">
      <c r="A115" s="96">
        <v>114</v>
      </c>
      <c r="B115" s="43">
        <v>3408</v>
      </c>
      <c r="C115" s="66" t="s">
        <v>515</v>
      </c>
      <c r="D115" s="15" t="s">
        <v>88</v>
      </c>
      <c r="E115" s="62" t="s">
        <v>88</v>
      </c>
      <c r="F115" s="47" t="s">
        <v>1592</v>
      </c>
      <c r="G115" s="48" t="s">
        <v>1987</v>
      </c>
      <c r="H115" s="78" t="s">
        <v>1989</v>
      </c>
    </row>
    <row r="116" spans="1:8" ht="15.6" x14ac:dyDescent="0.3">
      <c r="A116" s="96">
        <v>115</v>
      </c>
      <c r="B116" s="43">
        <v>440</v>
      </c>
      <c r="C116" s="44" t="s">
        <v>547</v>
      </c>
      <c r="D116" s="45" t="s">
        <v>1001</v>
      </c>
      <c r="E116" s="46" t="s">
        <v>1002</v>
      </c>
      <c r="F116" s="47" t="s">
        <v>323</v>
      </c>
      <c r="G116" s="48" t="s">
        <v>1983</v>
      </c>
    </row>
    <row r="117" spans="1:8" ht="15.6" x14ac:dyDescent="0.3">
      <c r="A117" s="96">
        <v>116</v>
      </c>
      <c r="B117" s="43">
        <v>738</v>
      </c>
      <c r="C117" s="44" t="s">
        <v>534</v>
      </c>
      <c r="D117" s="45" t="s">
        <v>1183</v>
      </c>
      <c r="E117" s="46" t="s">
        <v>1184</v>
      </c>
      <c r="F117" s="47" t="s">
        <v>323</v>
      </c>
      <c r="G117" s="48" t="s">
        <v>1985</v>
      </c>
    </row>
    <row r="118" spans="1:8" ht="15.6" x14ac:dyDescent="0.3">
      <c r="A118" s="96">
        <v>117</v>
      </c>
      <c r="B118" s="43">
        <v>159</v>
      </c>
      <c r="C118" s="44" t="s">
        <v>550</v>
      </c>
      <c r="D118" s="45" t="s">
        <v>689</v>
      </c>
      <c r="E118" s="46" t="s">
        <v>690</v>
      </c>
      <c r="F118" s="47" t="s">
        <v>323</v>
      </c>
      <c r="G118" s="48" t="s">
        <v>1970</v>
      </c>
    </row>
    <row r="119" spans="1:8" ht="15.6" x14ac:dyDescent="0.3">
      <c r="A119" s="96">
        <v>118</v>
      </c>
      <c r="B119" s="43">
        <v>284</v>
      </c>
      <c r="C119" s="44" t="s">
        <v>547</v>
      </c>
      <c r="D119" s="45" t="s">
        <v>134</v>
      </c>
      <c r="E119" s="46" t="s">
        <v>817</v>
      </c>
      <c r="F119" s="47" t="s">
        <v>323</v>
      </c>
      <c r="G119" s="48" t="s">
        <v>1983</v>
      </c>
    </row>
    <row r="120" spans="1:8" ht="15.6" x14ac:dyDescent="0.3">
      <c r="A120" s="96">
        <v>119</v>
      </c>
      <c r="B120" s="43">
        <v>963</v>
      </c>
      <c r="C120" s="44" t="s">
        <v>547</v>
      </c>
      <c r="D120" s="45" t="s">
        <v>1311</v>
      </c>
      <c r="E120" s="46" t="s">
        <v>1312</v>
      </c>
      <c r="F120" s="47" t="s">
        <v>323</v>
      </c>
      <c r="G120" s="48" t="s">
        <v>1983</v>
      </c>
    </row>
    <row r="121" spans="1:8" ht="15.6" x14ac:dyDescent="0.3">
      <c r="A121" s="96">
        <v>120</v>
      </c>
      <c r="B121" s="43">
        <v>952</v>
      </c>
      <c r="C121" s="44" t="s">
        <v>515</v>
      </c>
      <c r="D121" s="45" t="s">
        <v>1305</v>
      </c>
      <c r="E121" s="46" t="s">
        <v>1306</v>
      </c>
      <c r="F121" s="47" t="s">
        <v>323</v>
      </c>
      <c r="G121" s="48" t="s">
        <v>1986</v>
      </c>
      <c r="H121" s="78" t="s">
        <v>1988</v>
      </c>
    </row>
    <row r="122" spans="1:8" ht="15.6" x14ac:dyDescent="0.3">
      <c r="A122" s="96">
        <v>121</v>
      </c>
      <c r="B122" s="43">
        <v>178</v>
      </c>
      <c r="C122" s="44" t="s">
        <v>534</v>
      </c>
      <c r="D122" s="45" t="s">
        <v>723</v>
      </c>
      <c r="E122" s="46" t="s">
        <v>724</v>
      </c>
      <c r="F122" s="47" t="s">
        <v>323</v>
      </c>
      <c r="G122" s="48" t="s">
        <v>1988</v>
      </c>
      <c r="H122" s="78" t="s">
        <v>1989</v>
      </c>
    </row>
    <row r="123" spans="1:8" ht="15.6" x14ac:dyDescent="0.3">
      <c r="A123" s="96">
        <v>122</v>
      </c>
      <c r="B123" s="43">
        <v>124</v>
      </c>
      <c r="C123" s="44" t="s">
        <v>550</v>
      </c>
      <c r="D123" s="45" t="s">
        <v>645</v>
      </c>
      <c r="E123" s="46" t="s">
        <v>646</v>
      </c>
      <c r="F123" s="47" t="s">
        <v>323</v>
      </c>
      <c r="G123" s="48" t="s">
        <v>1970</v>
      </c>
    </row>
    <row r="124" spans="1:8" ht="15.6" x14ac:dyDescent="0.3">
      <c r="A124" s="96">
        <v>123</v>
      </c>
      <c r="B124" s="43">
        <v>1923</v>
      </c>
      <c r="C124" s="44" t="s">
        <v>390</v>
      </c>
      <c r="D124" s="45" t="s">
        <v>645</v>
      </c>
      <c r="E124" s="46" t="s">
        <v>1566</v>
      </c>
      <c r="F124" s="47" t="s">
        <v>323</v>
      </c>
      <c r="G124" s="48" t="s">
        <v>1977</v>
      </c>
    </row>
    <row r="125" spans="1:8" ht="15.6" x14ac:dyDescent="0.3">
      <c r="A125" s="96">
        <v>124</v>
      </c>
      <c r="B125" s="43">
        <v>320</v>
      </c>
      <c r="C125" s="44" t="s">
        <v>534</v>
      </c>
      <c r="D125" s="45" t="s">
        <v>854</v>
      </c>
      <c r="E125" s="46" t="s">
        <v>855</v>
      </c>
      <c r="F125" s="47" t="s">
        <v>323</v>
      </c>
      <c r="G125" s="48" t="s">
        <v>1966</v>
      </c>
      <c r="H125" s="48"/>
    </row>
    <row r="126" spans="1:8" ht="15.6" x14ac:dyDescent="0.3">
      <c r="A126" s="96">
        <v>125</v>
      </c>
      <c r="B126" s="43">
        <v>1675</v>
      </c>
      <c r="C126" s="44" t="s">
        <v>515</v>
      </c>
      <c r="D126" s="45" t="s">
        <v>1510</v>
      </c>
      <c r="E126" s="46" t="s">
        <v>1511</v>
      </c>
      <c r="F126" s="47" t="s">
        <v>323</v>
      </c>
      <c r="G126" s="48" t="s">
        <v>1988</v>
      </c>
    </row>
    <row r="127" spans="1:8" ht="15.6" x14ac:dyDescent="0.3">
      <c r="A127" s="96">
        <v>126</v>
      </c>
      <c r="B127" s="43">
        <v>1320</v>
      </c>
      <c r="C127" s="66" t="s">
        <v>515</v>
      </c>
      <c r="D127" s="15" t="s">
        <v>1429</v>
      </c>
      <c r="E127" s="62" t="s">
        <v>1429</v>
      </c>
      <c r="F127" s="47" t="s">
        <v>323</v>
      </c>
      <c r="G127" s="48" t="s">
        <v>1986</v>
      </c>
    </row>
    <row r="128" spans="1:8" ht="15.6" x14ac:dyDescent="0.3">
      <c r="A128" s="96">
        <v>127</v>
      </c>
      <c r="B128" s="43">
        <v>1190</v>
      </c>
      <c r="C128" s="44" t="s">
        <v>515</v>
      </c>
      <c r="D128" s="45" t="s">
        <v>103</v>
      </c>
      <c r="E128" s="46" t="s">
        <v>104</v>
      </c>
      <c r="F128" s="47" t="s">
        <v>323</v>
      </c>
      <c r="G128" s="48" t="s">
        <v>1988</v>
      </c>
      <c r="H128" s="78" t="s">
        <v>1989</v>
      </c>
    </row>
    <row r="129" spans="1:8" ht="15.6" x14ac:dyDescent="0.3">
      <c r="A129" s="96">
        <v>128</v>
      </c>
      <c r="B129" s="43">
        <v>1214</v>
      </c>
      <c r="C129" s="44" t="s">
        <v>534</v>
      </c>
      <c r="D129" s="45" t="s">
        <v>135</v>
      </c>
      <c r="E129" s="46" t="s">
        <v>1403</v>
      </c>
      <c r="F129" s="47" t="s">
        <v>323</v>
      </c>
      <c r="G129" s="48" t="s">
        <v>1987</v>
      </c>
    </row>
    <row r="130" spans="1:8" ht="15.6" x14ac:dyDescent="0.3">
      <c r="A130" s="96">
        <v>129</v>
      </c>
      <c r="B130" s="43">
        <v>3074</v>
      </c>
      <c r="C130" s="44" t="s">
        <v>351</v>
      </c>
      <c r="D130" s="45" t="s">
        <v>1666</v>
      </c>
      <c r="E130" s="46" t="s">
        <v>1667</v>
      </c>
      <c r="F130" s="47" t="s">
        <v>1592</v>
      </c>
      <c r="G130" s="48" t="s">
        <v>1987</v>
      </c>
    </row>
    <row r="131" spans="1:8" ht="15.6" x14ac:dyDescent="0.3">
      <c r="A131" s="96">
        <v>130</v>
      </c>
      <c r="B131" s="43">
        <v>1001</v>
      </c>
      <c r="C131" s="44" t="s">
        <v>351</v>
      </c>
      <c r="D131" s="45" t="s">
        <v>1335</v>
      </c>
      <c r="E131" s="46" t="s">
        <v>1336</v>
      </c>
      <c r="F131" s="47" t="s">
        <v>323</v>
      </c>
      <c r="G131" s="48" t="s">
        <v>1969</v>
      </c>
      <c r="H131" s="78" t="s">
        <v>1988</v>
      </c>
    </row>
    <row r="132" spans="1:8" ht="15.6" x14ac:dyDescent="0.3">
      <c r="A132" s="96">
        <v>131</v>
      </c>
      <c r="B132" s="43">
        <v>628</v>
      </c>
      <c r="C132" s="44" t="s">
        <v>515</v>
      </c>
      <c r="D132" s="45" t="s">
        <v>209</v>
      </c>
      <c r="E132" s="46" t="s">
        <v>1140</v>
      </c>
      <c r="F132" s="47" t="s">
        <v>323</v>
      </c>
      <c r="G132" s="48" t="s">
        <v>1985</v>
      </c>
    </row>
    <row r="133" spans="1:8" ht="15.6" x14ac:dyDescent="0.3">
      <c r="A133" s="96">
        <v>132</v>
      </c>
      <c r="B133" s="43">
        <v>358</v>
      </c>
      <c r="C133" s="44" t="s">
        <v>515</v>
      </c>
      <c r="D133" s="45" t="s">
        <v>912</v>
      </c>
      <c r="E133" s="46" t="s">
        <v>912</v>
      </c>
      <c r="F133" s="47" t="s">
        <v>323</v>
      </c>
      <c r="G133" s="48" t="s">
        <v>1984</v>
      </c>
    </row>
    <row r="134" spans="1:8" ht="15.6" x14ac:dyDescent="0.3">
      <c r="A134" s="96">
        <v>133</v>
      </c>
      <c r="B134" s="43">
        <v>234</v>
      </c>
      <c r="C134" s="44" t="s">
        <v>351</v>
      </c>
      <c r="D134" s="45" t="s">
        <v>789</v>
      </c>
      <c r="E134" s="63" t="s">
        <v>790</v>
      </c>
      <c r="F134" s="47" t="s">
        <v>323</v>
      </c>
      <c r="G134" s="48" t="s">
        <v>1969</v>
      </c>
    </row>
    <row r="135" spans="1:8" ht="15.6" x14ac:dyDescent="0.3">
      <c r="A135" s="96">
        <v>134</v>
      </c>
      <c r="B135" s="43">
        <v>347</v>
      </c>
      <c r="C135" s="44" t="s">
        <v>351</v>
      </c>
      <c r="D135" s="45" t="s">
        <v>101</v>
      </c>
      <c r="E135" s="46" t="s">
        <v>888</v>
      </c>
      <c r="F135" s="47" t="s">
        <v>323</v>
      </c>
      <c r="G135" s="48" t="s">
        <v>1987</v>
      </c>
    </row>
    <row r="136" spans="1:8" ht="15.6" x14ac:dyDescent="0.3">
      <c r="A136" s="96">
        <v>135</v>
      </c>
      <c r="B136" s="43">
        <v>906</v>
      </c>
      <c r="C136" s="44" t="s">
        <v>534</v>
      </c>
      <c r="D136" s="45" t="s">
        <v>1284</v>
      </c>
      <c r="E136" s="46" t="s">
        <v>1285</v>
      </c>
      <c r="F136" s="47" t="s">
        <v>323</v>
      </c>
      <c r="G136" s="48" t="s">
        <v>1987</v>
      </c>
      <c r="H136" s="78" t="s">
        <v>1989</v>
      </c>
    </row>
    <row r="137" spans="1:8" ht="15.6" x14ac:dyDescent="0.3">
      <c r="A137" s="96">
        <v>136</v>
      </c>
      <c r="B137" s="43">
        <v>20</v>
      </c>
      <c r="C137" s="44" t="s">
        <v>335</v>
      </c>
      <c r="D137" s="45" t="s">
        <v>422</v>
      </c>
      <c r="E137" s="46" t="s">
        <v>423</v>
      </c>
      <c r="F137" s="47" t="s">
        <v>323</v>
      </c>
      <c r="G137" s="48" t="s">
        <v>1980</v>
      </c>
    </row>
    <row r="138" spans="1:8" ht="15.6" x14ac:dyDescent="0.3">
      <c r="A138" s="96">
        <v>137</v>
      </c>
      <c r="B138" s="43">
        <v>151</v>
      </c>
      <c r="C138" s="44" t="s">
        <v>390</v>
      </c>
      <c r="D138" s="45" t="s">
        <v>678</v>
      </c>
      <c r="E138" s="46" t="s">
        <v>679</v>
      </c>
      <c r="F138" s="47" t="s">
        <v>323</v>
      </c>
      <c r="G138" s="48" t="s">
        <v>1978</v>
      </c>
    </row>
    <row r="139" spans="1:8" ht="15.6" x14ac:dyDescent="0.3">
      <c r="A139" s="96">
        <v>138</v>
      </c>
      <c r="B139" s="43">
        <v>551</v>
      </c>
      <c r="C139" s="44" t="s">
        <v>899</v>
      </c>
      <c r="D139" s="45" t="s">
        <v>1090</v>
      </c>
      <c r="E139" s="46" t="s">
        <v>1091</v>
      </c>
      <c r="F139" s="47" t="s">
        <v>323</v>
      </c>
      <c r="G139" s="48" t="s">
        <v>1984</v>
      </c>
      <c r="H139" s="78" t="s">
        <v>1985</v>
      </c>
    </row>
    <row r="140" spans="1:8" ht="15.6" x14ac:dyDescent="0.3">
      <c r="A140" s="96">
        <v>139</v>
      </c>
      <c r="B140" s="43">
        <v>1662</v>
      </c>
      <c r="C140" s="44" t="s">
        <v>534</v>
      </c>
      <c r="D140" s="45" t="s">
        <v>1508</v>
      </c>
      <c r="E140" s="46" t="s">
        <v>1509</v>
      </c>
      <c r="F140" s="47" t="s">
        <v>323</v>
      </c>
      <c r="G140" s="48" t="s">
        <v>1988</v>
      </c>
    </row>
    <row r="141" spans="1:8" ht="15.6" x14ac:dyDescent="0.3">
      <c r="A141" s="96">
        <v>140</v>
      </c>
      <c r="B141" s="43">
        <v>361</v>
      </c>
      <c r="C141" s="44" t="s">
        <v>351</v>
      </c>
      <c r="D141" s="45" t="s">
        <v>921</v>
      </c>
      <c r="E141" s="46" t="s">
        <v>922</v>
      </c>
      <c r="F141" s="47" t="s">
        <v>323</v>
      </c>
      <c r="G141" s="48" t="s">
        <v>1988</v>
      </c>
    </row>
    <row r="142" spans="1:8" ht="15.6" x14ac:dyDescent="0.3">
      <c r="A142" s="96">
        <v>141</v>
      </c>
      <c r="B142" s="43">
        <v>434</v>
      </c>
      <c r="C142" s="44" t="s">
        <v>351</v>
      </c>
      <c r="D142" s="45" t="s">
        <v>992</v>
      </c>
      <c r="E142" s="46" t="s">
        <v>783</v>
      </c>
      <c r="F142" s="47" t="s">
        <v>323</v>
      </c>
      <c r="G142" s="48" t="s">
        <v>1969</v>
      </c>
    </row>
    <row r="143" spans="1:8" ht="15.6" x14ac:dyDescent="0.3">
      <c r="A143" s="96">
        <v>142</v>
      </c>
      <c r="B143" s="43">
        <v>523</v>
      </c>
      <c r="C143" s="44" t="s">
        <v>534</v>
      </c>
      <c r="D143" s="45" t="s">
        <v>1074</v>
      </c>
      <c r="E143" s="46" t="s">
        <v>1075</v>
      </c>
      <c r="F143" s="47" t="s">
        <v>323</v>
      </c>
      <c r="G143" s="48" t="s">
        <v>1988</v>
      </c>
    </row>
    <row r="144" spans="1:8" ht="15.6" x14ac:dyDescent="0.3">
      <c r="A144" s="96">
        <v>143</v>
      </c>
      <c r="B144" s="43">
        <v>14</v>
      </c>
      <c r="C144" s="44" t="s">
        <v>330</v>
      </c>
      <c r="D144" s="45" t="s">
        <v>24</v>
      </c>
      <c r="E144" s="46" t="s">
        <v>25</v>
      </c>
      <c r="F144" s="47" t="s">
        <v>323</v>
      </c>
      <c r="G144" s="48" t="s">
        <v>1979</v>
      </c>
    </row>
    <row r="145" spans="1:8" ht="15.6" x14ac:dyDescent="0.3">
      <c r="A145" s="96">
        <v>144</v>
      </c>
      <c r="B145" s="43">
        <v>1456</v>
      </c>
      <c r="C145" s="44" t="s">
        <v>515</v>
      </c>
      <c r="D145" s="45" t="s">
        <v>1469</v>
      </c>
      <c r="E145" s="46" t="s">
        <v>1470</v>
      </c>
      <c r="F145" s="47" t="s">
        <v>323</v>
      </c>
      <c r="G145" s="48" t="s">
        <v>1986</v>
      </c>
      <c r="H145" s="78" t="s">
        <v>1989</v>
      </c>
    </row>
    <row r="146" spans="1:8" ht="15.6" x14ac:dyDescent="0.3">
      <c r="A146" s="96">
        <v>145</v>
      </c>
      <c r="B146" s="43">
        <v>1256</v>
      </c>
      <c r="C146" s="44" t="s">
        <v>338</v>
      </c>
      <c r="D146" s="45" t="s">
        <v>1417</v>
      </c>
      <c r="E146" s="46" t="s">
        <v>1418</v>
      </c>
      <c r="F146" s="47" t="s">
        <v>323</v>
      </c>
      <c r="G146" s="48" t="s">
        <v>1967</v>
      </c>
    </row>
    <row r="147" spans="1:8" ht="15.6" x14ac:dyDescent="0.3">
      <c r="A147" s="96">
        <v>146</v>
      </c>
      <c r="B147" s="58">
        <v>128</v>
      </c>
      <c r="C147" s="59" t="s">
        <v>351</v>
      </c>
      <c r="D147" s="45" t="s">
        <v>651</v>
      </c>
      <c r="E147" s="54" t="s">
        <v>652</v>
      </c>
      <c r="F147" s="47" t="s">
        <v>323</v>
      </c>
      <c r="G147" s="48" t="s">
        <v>1986</v>
      </c>
    </row>
    <row r="148" spans="1:8" ht="15.6" x14ac:dyDescent="0.3">
      <c r="A148" s="96">
        <v>147</v>
      </c>
      <c r="B148" s="79">
        <v>914</v>
      </c>
      <c r="C148" s="80" t="s">
        <v>515</v>
      </c>
      <c r="D148" s="81" t="s">
        <v>1294</v>
      </c>
      <c r="E148" s="54" t="s">
        <v>1295</v>
      </c>
      <c r="F148" s="47" t="s">
        <v>323</v>
      </c>
      <c r="G148" s="48" t="s">
        <v>1987</v>
      </c>
    </row>
    <row r="149" spans="1:8" ht="15.6" x14ac:dyDescent="0.3">
      <c r="A149" s="96">
        <v>148</v>
      </c>
      <c r="B149" s="43">
        <v>172</v>
      </c>
      <c r="C149" s="44" t="s">
        <v>351</v>
      </c>
      <c r="D149" s="45" t="s">
        <v>105</v>
      </c>
      <c r="E149" s="46" t="s">
        <v>714</v>
      </c>
      <c r="F149" s="47" t="s">
        <v>323</v>
      </c>
      <c r="G149" s="48" t="s">
        <v>1969</v>
      </c>
    </row>
    <row r="150" spans="1:8" ht="15.6" x14ac:dyDescent="0.3">
      <c r="A150" s="96">
        <v>149</v>
      </c>
      <c r="B150" s="43">
        <v>1949</v>
      </c>
      <c r="C150" s="44" t="s">
        <v>550</v>
      </c>
      <c r="D150" s="45" t="s">
        <v>1577</v>
      </c>
      <c r="E150" s="46" t="s">
        <v>1578</v>
      </c>
      <c r="F150" s="47" t="s">
        <v>323</v>
      </c>
      <c r="G150" s="48" t="s">
        <v>1984</v>
      </c>
      <c r="H150" s="48"/>
    </row>
    <row r="151" spans="1:8" ht="15.6" x14ac:dyDescent="0.3">
      <c r="A151" s="96">
        <v>150</v>
      </c>
      <c r="B151" s="43">
        <v>177</v>
      </c>
      <c r="C151" s="44" t="s">
        <v>330</v>
      </c>
      <c r="D151" s="45" t="s">
        <v>721</v>
      </c>
      <c r="E151" s="46" t="s">
        <v>722</v>
      </c>
      <c r="F151" s="47" t="s">
        <v>323</v>
      </c>
      <c r="G151" s="48" t="s">
        <v>1979</v>
      </c>
    </row>
    <row r="152" spans="1:8" ht="15.6" x14ac:dyDescent="0.3">
      <c r="A152" s="96">
        <v>151</v>
      </c>
      <c r="B152" s="43">
        <v>989</v>
      </c>
      <c r="C152" s="44" t="s">
        <v>534</v>
      </c>
      <c r="D152" s="45" t="s">
        <v>1327</v>
      </c>
      <c r="E152" s="46" t="s">
        <v>1328</v>
      </c>
      <c r="F152" s="47" t="s">
        <v>323</v>
      </c>
      <c r="G152" s="48" t="s">
        <v>1966</v>
      </c>
    </row>
    <row r="153" spans="1:8" ht="15.6" x14ac:dyDescent="0.3">
      <c r="A153" s="96">
        <v>152</v>
      </c>
      <c r="B153" s="43">
        <v>475</v>
      </c>
      <c r="C153" s="44" t="s">
        <v>515</v>
      </c>
      <c r="D153" s="45" t="s">
        <v>1032</v>
      </c>
      <c r="E153" s="46" t="s">
        <v>1033</v>
      </c>
      <c r="F153" s="47" t="s">
        <v>323</v>
      </c>
      <c r="G153" s="78" t="s">
        <v>1987</v>
      </c>
    </row>
    <row r="154" spans="1:8" ht="15.6" x14ac:dyDescent="0.3">
      <c r="A154" s="96">
        <v>153</v>
      </c>
      <c r="B154" s="43">
        <v>1638</v>
      </c>
      <c r="C154" s="44" t="s">
        <v>515</v>
      </c>
      <c r="D154" s="45" t="s">
        <v>1500</v>
      </c>
      <c r="E154" s="46" t="s">
        <v>1501</v>
      </c>
      <c r="F154" s="47" t="s">
        <v>323</v>
      </c>
      <c r="G154" s="48" t="s">
        <v>1986</v>
      </c>
    </row>
    <row r="155" spans="1:8" ht="15.6" x14ac:dyDescent="0.3">
      <c r="A155" s="96">
        <v>154</v>
      </c>
      <c r="B155" s="43">
        <v>343</v>
      </c>
      <c r="C155" s="44" t="s">
        <v>351</v>
      </c>
      <c r="D155" s="45" t="s">
        <v>295</v>
      </c>
      <c r="E155" s="46" t="s">
        <v>883</v>
      </c>
      <c r="F155" s="47" t="s">
        <v>323</v>
      </c>
      <c r="G155" s="48" t="s">
        <v>1986</v>
      </c>
    </row>
    <row r="156" spans="1:8" ht="15.6" x14ac:dyDescent="0.3">
      <c r="A156" s="96">
        <v>155</v>
      </c>
      <c r="B156" s="43">
        <v>1055</v>
      </c>
      <c r="C156" s="44" t="s">
        <v>550</v>
      </c>
      <c r="D156" s="45" t="s">
        <v>1354</v>
      </c>
      <c r="E156" s="46" t="s">
        <v>1355</v>
      </c>
      <c r="F156" s="47" t="s">
        <v>323</v>
      </c>
      <c r="G156" s="48" t="s">
        <v>1984</v>
      </c>
    </row>
    <row r="157" spans="1:8" ht="15.6" x14ac:dyDescent="0.3">
      <c r="A157" s="96">
        <v>156</v>
      </c>
      <c r="B157" s="43">
        <v>69</v>
      </c>
      <c r="C157" s="44" t="s">
        <v>534</v>
      </c>
      <c r="D157" s="45" t="s">
        <v>559</v>
      </c>
      <c r="E157" s="46" t="s">
        <v>560</v>
      </c>
      <c r="F157" s="47" t="s">
        <v>323</v>
      </c>
      <c r="G157" s="48" t="s">
        <v>1966</v>
      </c>
    </row>
    <row r="158" spans="1:8" ht="15.6" x14ac:dyDescent="0.3">
      <c r="A158" s="96">
        <v>157</v>
      </c>
      <c r="B158" s="43">
        <v>896</v>
      </c>
      <c r="C158" s="44" t="s">
        <v>534</v>
      </c>
      <c r="D158" s="45" t="s">
        <v>1280</v>
      </c>
      <c r="E158" s="46" t="s">
        <v>1281</v>
      </c>
      <c r="F158" s="47" t="s">
        <v>323</v>
      </c>
      <c r="G158" s="48" t="s">
        <v>1988</v>
      </c>
      <c r="H158" s="6" t="s">
        <v>1989</v>
      </c>
    </row>
    <row r="159" spans="1:8" ht="15.6" x14ac:dyDescent="0.3">
      <c r="A159" s="96">
        <v>158</v>
      </c>
      <c r="B159" s="43">
        <v>775</v>
      </c>
      <c r="C159" s="44" t="s">
        <v>351</v>
      </c>
      <c r="D159" s="45" t="s">
        <v>1207</v>
      </c>
      <c r="E159" s="46" t="s">
        <v>1208</v>
      </c>
      <c r="F159" s="47" t="s">
        <v>323</v>
      </c>
      <c r="G159" s="48" t="s">
        <v>1988</v>
      </c>
    </row>
    <row r="160" spans="1:8" ht="15.6" x14ac:dyDescent="0.3">
      <c r="A160" s="96">
        <v>159</v>
      </c>
      <c r="B160" s="43">
        <v>972</v>
      </c>
      <c r="C160" s="44" t="s">
        <v>534</v>
      </c>
      <c r="D160" s="45" t="s">
        <v>1315</v>
      </c>
      <c r="E160" s="46" t="s">
        <v>1316</v>
      </c>
      <c r="F160" s="47" t="s">
        <v>323</v>
      </c>
      <c r="G160" s="48" t="s">
        <v>1989</v>
      </c>
    </row>
    <row r="161" spans="1:20" ht="15.6" x14ac:dyDescent="0.3">
      <c r="A161" s="96">
        <v>160</v>
      </c>
      <c r="B161" s="43">
        <v>83</v>
      </c>
      <c r="C161" s="44" t="s">
        <v>351</v>
      </c>
      <c r="D161" s="45" t="s">
        <v>587</v>
      </c>
      <c r="E161" s="46" t="s">
        <v>588</v>
      </c>
      <c r="F161" s="47" t="s">
        <v>323</v>
      </c>
      <c r="G161" s="48" t="s">
        <v>1969</v>
      </c>
    </row>
    <row r="162" spans="1:20" ht="15.6" x14ac:dyDescent="0.3">
      <c r="A162" s="96">
        <v>161</v>
      </c>
      <c r="B162" s="43">
        <v>445</v>
      </c>
      <c r="C162" s="44" t="s">
        <v>338</v>
      </c>
      <c r="D162" s="45" t="s">
        <v>1003</v>
      </c>
      <c r="E162" s="46" t="s">
        <v>1004</v>
      </c>
      <c r="F162" s="47" t="s">
        <v>323</v>
      </c>
      <c r="G162" s="48" t="s">
        <v>1978</v>
      </c>
    </row>
    <row r="163" spans="1:20" ht="15.6" x14ac:dyDescent="0.3">
      <c r="A163" s="96">
        <v>162</v>
      </c>
      <c r="B163" s="43">
        <v>57</v>
      </c>
      <c r="C163" s="44" t="s">
        <v>338</v>
      </c>
      <c r="D163" s="45" t="s">
        <v>528</v>
      </c>
      <c r="E163" s="46" t="s">
        <v>529</v>
      </c>
      <c r="F163" s="47" t="s">
        <v>323</v>
      </c>
      <c r="G163" s="48" t="s">
        <v>1967</v>
      </c>
    </row>
    <row r="164" spans="1:20" ht="15.6" x14ac:dyDescent="0.3">
      <c r="A164" s="96">
        <v>163</v>
      </c>
      <c r="B164" s="43">
        <v>138</v>
      </c>
      <c r="C164" s="44" t="s">
        <v>390</v>
      </c>
      <c r="D164" s="45" t="s">
        <v>663</v>
      </c>
      <c r="E164" s="46" t="s">
        <v>664</v>
      </c>
      <c r="F164" s="47" t="s">
        <v>323</v>
      </c>
      <c r="G164" s="48" t="s">
        <v>1978</v>
      </c>
    </row>
    <row r="165" spans="1:20" ht="15.6" x14ac:dyDescent="0.3">
      <c r="A165" s="96">
        <v>164</v>
      </c>
      <c r="B165" s="43">
        <v>580</v>
      </c>
      <c r="C165" s="44" t="s">
        <v>338</v>
      </c>
      <c r="D165" s="57" t="s">
        <v>1108</v>
      </c>
      <c r="E165" s="51" t="s">
        <v>1109</v>
      </c>
      <c r="F165" s="47" t="s">
        <v>323</v>
      </c>
      <c r="G165" s="48" t="s">
        <v>1978</v>
      </c>
    </row>
    <row r="166" spans="1:20" ht="15.6" x14ac:dyDescent="0.3">
      <c r="A166" s="96">
        <v>165</v>
      </c>
      <c r="B166" s="43">
        <v>1091</v>
      </c>
      <c r="C166" s="44" t="s">
        <v>547</v>
      </c>
      <c r="D166" s="45" t="s">
        <v>1365</v>
      </c>
      <c r="E166" s="46" t="s">
        <v>1366</v>
      </c>
      <c r="F166" s="47" t="s">
        <v>323</v>
      </c>
      <c r="G166" s="48" t="s">
        <v>1983</v>
      </c>
    </row>
    <row r="167" spans="1:20" ht="15.6" x14ac:dyDescent="0.3">
      <c r="A167" s="96">
        <v>166</v>
      </c>
      <c r="B167" s="43">
        <v>653</v>
      </c>
      <c r="C167" s="44" t="s">
        <v>515</v>
      </c>
      <c r="D167" s="45" t="s">
        <v>1149</v>
      </c>
      <c r="E167" s="46" t="s">
        <v>1150</v>
      </c>
      <c r="F167" s="47" t="s">
        <v>323</v>
      </c>
      <c r="G167" s="48" t="s">
        <v>1965</v>
      </c>
    </row>
    <row r="168" spans="1:20" ht="15.6" x14ac:dyDescent="0.3">
      <c r="A168" s="96">
        <v>167</v>
      </c>
      <c r="B168" s="43">
        <v>241</v>
      </c>
      <c r="C168" s="44" t="s">
        <v>547</v>
      </c>
      <c r="D168" s="45" t="s">
        <v>115</v>
      </c>
      <c r="E168" s="46" t="s">
        <v>116</v>
      </c>
      <c r="F168" s="47" t="s">
        <v>323</v>
      </c>
      <c r="G168" s="48" t="s">
        <v>1983</v>
      </c>
    </row>
    <row r="169" spans="1:20" ht="15.6" x14ac:dyDescent="0.3">
      <c r="A169" s="96">
        <v>168</v>
      </c>
      <c r="B169" s="43">
        <v>232</v>
      </c>
      <c r="C169" s="44" t="s">
        <v>515</v>
      </c>
      <c r="D169" s="45" t="s">
        <v>785</v>
      </c>
      <c r="E169" s="46" t="s">
        <v>786</v>
      </c>
      <c r="F169" s="47" t="s">
        <v>323</v>
      </c>
      <c r="G169" s="48" t="s">
        <v>1987</v>
      </c>
    </row>
    <row r="170" spans="1:20" ht="15.6" x14ac:dyDescent="0.3">
      <c r="A170" s="96">
        <v>169</v>
      </c>
      <c r="B170" s="43">
        <v>751</v>
      </c>
      <c r="C170" s="44" t="s">
        <v>351</v>
      </c>
      <c r="D170" s="45" t="s">
        <v>119</v>
      </c>
      <c r="E170" s="46" t="s">
        <v>1195</v>
      </c>
      <c r="F170" s="47" t="s">
        <v>323</v>
      </c>
      <c r="G170" s="48" t="s">
        <v>1984</v>
      </c>
    </row>
    <row r="171" spans="1:20" ht="15.6" x14ac:dyDescent="0.3">
      <c r="A171" s="96">
        <v>170</v>
      </c>
      <c r="B171" s="43">
        <v>469</v>
      </c>
      <c r="C171" s="44" t="s">
        <v>534</v>
      </c>
      <c r="D171" s="45" t="s">
        <v>108</v>
      </c>
      <c r="E171" s="46" t="s">
        <v>109</v>
      </c>
      <c r="F171" s="47" t="s">
        <v>323</v>
      </c>
      <c r="G171" s="48" t="s">
        <v>1989</v>
      </c>
    </row>
    <row r="172" spans="1:20" ht="15.6" x14ac:dyDescent="0.3">
      <c r="A172" s="96">
        <v>171</v>
      </c>
      <c r="B172" s="43">
        <v>3372</v>
      </c>
      <c r="C172" s="44" t="s">
        <v>515</v>
      </c>
      <c r="D172" s="45" t="s">
        <v>1674</v>
      </c>
      <c r="E172" s="46" t="s">
        <v>1675</v>
      </c>
      <c r="F172" s="47" t="s">
        <v>1592</v>
      </c>
      <c r="G172" s="48" t="s">
        <v>1984</v>
      </c>
      <c r="H172" s="78" t="s">
        <v>1989</v>
      </c>
    </row>
    <row r="173" spans="1:20" ht="15.6" x14ac:dyDescent="0.3">
      <c r="A173" s="96">
        <v>172</v>
      </c>
      <c r="B173" s="43">
        <v>42</v>
      </c>
      <c r="C173" s="44" t="s">
        <v>351</v>
      </c>
      <c r="D173" s="45" t="s">
        <v>504</v>
      </c>
      <c r="E173" s="46" t="s">
        <v>505</v>
      </c>
      <c r="F173" s="47" t="s">
        <v>323</v>
      </c>
      <c r="G173" s="48" t="s">
        <v>1968</v>
      </c>
    </row>
    <row r="174" spans="1:20" ht="15.6" x14ac:dyDescent="0.3">
      <c r="A174" s="96">
        <v>173</v>
      </c>
      <c r="B174" s="43">
        <v>2</v>
      </c>
      <c r="C174" s="44" t="s">
        <v>330</v>
      </c>
      <c r="D174" s="45" t="s">
        <v>331</v>
      </c>
      <c r="E174" s="46" t="s">
        <v>332</v>
      </c>
      <c r="F174" s="47" t="s">
        <v>323</v>
      </c>
      <c r="G174" s="48" t="s">
        <v>1979</v>
      </c>
    </row>
    <row r="175" spans="1:20" ht="15.6" x14ac:dyDescent="0.3">
      <c r="A175" s="96">
        <v>174</v>
      </c>
      <c r="B175" s="43">
        <v>348</v>
      </c>
      <c r="C175" s="44" t="s">
        <v>453</v>
      </c>
      <c r="D175" s="45" t="s">
        <v>889</v>
      </c>
      <c r="E175" s="46" t="s">
        <v>890</v>
      </c>
      <c r="F175" s="47" t="s">
        <v>453</v>
      </c>
      <c r="G175" s="48" t="s">
        <v>1981</v>
      </c>
    </row>
    <row r="176" spans="1:20" ht="15.6" x14ac:dyDescent="0.3">
      <c r="A176" s="96">
        <v>175</v>
      </c>
      <c r="B176" s="55" t="s">
        <v>33</v>
      </c>
      <c r="C176" s="44" t="s">
        <v>453</v>
      </c>
      <c r="D176" s="44" t="s">
        <v>1733</v>
      </c>
      <c r="E176" s="56" t="s">
        <v>1734</v>
      </c>
      <c r="F176" s="47" t="s">
        <v>453</v>
      </c>
      <c r="G176" s="48" t="s">
        <v>1981</v>
      </c>
      <c r="H176" s="48"/>
      <c r="I176" s="48"/>
      <c r="J176" s="47"/>
      <c r="K176" s="47"/>
      <c r="L176" s="47"/>
      <c r="M176" s="47"/>
      <c r="N176" s="47"/>
      <c r="O176" s="47"/>
      <c r="P176" s="47"/>
      <c r="Q176" s="61"/>
      <c r="R176" s="61"/>
      <c r="S176" s="61"/>
      <c r="T176" s="61"/>
    </row>
    <row r="177" spans="1:16" ht="15.6" x14ac:dyDescent="0.3">
      <c r="A177" s="96">
        <v>176</v>
      </c>
      <c r="B177" s="43">
        <v>1366</v>
      </c>
      <c r="C177" s="44" t="s">
        <v>330</v>
      </c>
      <c r="D177" s="45" t="s">
        <v>1442</v>
      </c>
      <c r="E177" s="46" t="s">
        <v>1443</v>
      </c>
      <c r="F177" s="47" t="s">
        <v>323</v>
      </c>
      <c r="G177" s="48" t="s">
        <v>1979</v>
      </c>
      <c r="H177" s="48"/>
      <c r="I177" s="48"/>
      <c r="J177" s="48"/>
      <c r="K177" s="48"/>
      <c r="L177" s="48"/>
      <c r="M177" s="48"/>
      <c r="N177" s="48"/>
      <c r="O177" s="48"/>
      <c r="P177" s="48"/>
    </row>
    <row r="178" spans="1:16" ht="15.6" x14ac:dyDescent="0.3">
      <c r="A178" s="96">
        <v>177</v>
      </c>
      <c r="B178" s="43">
        <v>71</v>
      </c>
      <c r="C178" s="44" t="s">
        <v>351</v>
      </c>
      <c r="D178" s="45" t="s">
        <v>563</v>
      </c>
      <c r="E178" s="46" t="s">
        <v>564</v>
      </c>
      <c r="F178" s="47" t="s">
        <v>323</v>
      </c>
      <c r="G178" s="48" t="s">
        <v>1969</v>
      </c>
    </row>
    <row r="179" spans="1:16" ht="15.6" x14ac:dyDescent="0.3">
      <c r="A179" s="96">
        <v>178</v>
      </c>
      <c r="B179" s="43">
        <v>2187</v>
      </c>
      <c r="C179" s="44" t="s">
        <v>515</v>
      </c>
      <c r="D179" s="45" t="s">
        <v>1607</v>
      </c>
      <c r="E179" s="46" t="s">
        <v>1608</v>
      </c>
      <c r="F179" s="47" t="s">
        <v>1592</v>
      </c>
      <c r="G179" s="48" t="s">
        <v>1985</v>
      </c>
    </row>
    <row r="180" spans="1:16" ht="15.6" x14ac:dyDescent="0.3">
      <c r="A180" s="96">
        <v>179</v>
      </c>
      <c r="B180" s="43">
        <v>1946</v>
      </c>
      <c r="C180" s="44" t="s">
        <v>550</v>
      </c>
      <c r="D180" s="45" t="s">
        <v>1575</v>
      </c>
      <c r="E180" s="46" t="s">
        <v>1576</v>
      </c>
      <c r="F180" s="47" t="s">
        <v>323</v>
      </c>
      <c r="G180" s="48" t="s">
        <v>1970</v>
      </c>
    </row>
    <row r="181" spans="1:16" ht="15.6" x14ac:dyDescent="0.3">
      <c r="A181" s="96">
        <v>180</v>
      </c>
      <c r="B181" s="43">
        <v>368</v>
      </c>
      <c r="C181" s="44" t="s">
        <v>351</v>
      </c>
      <c r="D181" s="45" t="s">
        <v>933</v>
      </c>
      <c r="E181" s="46" t="s">
        <v>934</v>
      </c>
      <c r="F181" s="47" t="s">
        <v>323</v>
      </c>
      <c r="G181" s="48" t="s">
        <v>1969</v>
      </c>
    </row>
    <row r="182" spans="1:16" ht="15.6" x14ac:dyDescent="0.3">
      <c r="A182" s="96">
        <v>181</v>
      </c>
      <c r="B182" s="43">
        <v>31</v>
      </c>
      <c r="C182" s="44" t="s">
        <v>351</v>
      </c>
      <c r="D182" s="45" t="s">
        <v>132</v>
      </c>
      <c r="E182" s="46" t="s">
        <v>468</v>
      </c>
      <c r="F182" s="47" t="s">
        <v>323</v>
      </c>
      <c r="G182" s="48" t="s">
        <v>1968</v>
      </c>
    </row>
    <row r="183" spans="1:16" ht="15.6" x14ac:dyDescent="0.3">
      <c r="A183" s="96">
        <v>182</v>
      </c>
      <c r="B183" s="43">
        <v>86</v>
      </c>
      <c r="C183" s="44" t="s">
        <v>351</v>
      </c>
      <c r="D183" s="45" t="s">
        <v>593</v>
      </c>
      <c r="E183" s="46" t="s">
        <v>594</v>
      </c>
      <c r="F183" s="47" t="s">
        <v>323</v>
      </c>
      <c r="G183" s="48" t="s">
        <v>1969</v>
      </c>
    </row>
    <row r="184" spans="1:16" ht="15.6" x14ac:dyDescent="0.3">
      <c r="A184" s="96">
        <v>183</v>
      </c>
      <c r="B184" s="43">
        <v>2</v>
      </c>
      <c r="C184" s="44" t="s">
        <v>330</v>
      </c>
      <c r="D184" s="45" t="s">
        <v>333</v>
      </c>
      <c r="E184" s="46" t="s">
        <v>334</v>
      </c>
      <c r="F184" s="47" t="s">
        <v>323</v>
      </c>
      <c r="G184" s="48" t="s">
        <v>1979</v>
      </c>
    </row>
    <row r="185" spans="1:16" ht="15.6" x14ac:dyDescent="0.3">
      <c r="A185" s="96">
        <v>184</v>
      </c>
      <c r="B185" s="43">
        <v>1742</v>
      </c>
      <c r="C185" s="44" t="s">
        <v>390</v>
      </c>
      <c r="D185" s="45" t="s">
        <v>1538</v>
      </c>
      <c r="E185" s="46" t="s">
        <v>1539</v>
      </c>
      <c r="F185" s="47" t="s">
        <v>323</v>
      </c>
      <c r="G185" s="48" t="s">
        <v>1977</v>
      </c>
    </row>
    <row r="186" spans="1:16" ht="15.6" x14ac:dyDescent="0.3">
      <c r="A186" s="96">
        <v>185</v>
      </c>
      <c r="B186" s="43">
        <v>494</v>
      </c>
      <c r="C186" s="44" t="s">
        <v>501</v>
      </c>
      <c r="D186" s="45" t="s">
        <v>1048</v>
      </c>
      <c r="E186" s="46" t="s">
        <v>1049</v>
      </c>
      <c r="F186" s="47" t="s">
        <v>323</v>
      </c>
      <c r="G186" s="48" t="s">
        <v>1975</v>
      </c>
    </row>
    <row r="187" spans="1:16" ht="15.6" x14ac:dyDescent="0.3">
      <c r="A187" s="96">
        <v>186</v>
      </c>
      <c r="B187" s="43">
        <v>548</v>
      </c>
      <c r="C187" s="44" t="s">
        <v>390</v>
      </c>
      <c r="D187" s="45" t="s">
        <v>1088</v>
      </c>
      <c r="E187" s="46" t="s">
        <v>1089</v>
      </c>
      <c r="F187" s="47" t="s">
        <v>323</v>
      </c>
      <c r="G187" s="48" t="s">
        <v>1977</v>
      </c>
    </row>
    <row r="188" spans="1:16" ht="15.6" x14ac:dyDescent="0.3">
      <c r="A188" s="96">
        <v>187</v>
      </c>
      <c r="B188" s="43">
        <v>1489</v>
      </c>
      <c r="C188" s="44" t="s">
        <v>515</v>
      </c>
      <c r="D188" s="45" t="s">
        <v>1477</v>
      </c>
      <c r="E188" s="46" t="s">
        <v>1478</v>
      </c>
      <c r="F188" s="47" t="s">
        <v>323</v>
      </c>
      <c r="G188" s="48" t="s">
        <v>1985</v>
      </c>
    </row>
    <row r="189" spans="1:16" ht="15.6" x14ac:dyDescent="0.3">
      <c r="A189" s="96">
        <v>188</v>
      </c>
      <c r="B189" s="43">
        <v>1573</v>
      </c>
      <c r="C189" s="44" t="s">
        <v>534</v>
      </c>
      <c r="D189" s="45" t="s">
        <v>1486</v>
      </c>
      <c r="E189" s="46" t="s">
        <v>1487</v>
      </c>
      <c r="F189" s="47" t="s">
        <v>323</v>
      </c>
      <c r="G189" s="48" t="s">
        <v>1988</v>
      </c>
    </row>
    <row r="190" spans="1:16" ht="15.6" x14ac:dyDescent="0.3">
      <c r="A190" s="96">
        <v>189</v>
      </c>
      <c r="B190" s="43" t="s">
        <v>33</v>
      </c>
      <c r="C190" s="44" t="s">
        <v>351</v>
      </c>
      <c r="D190" s="45" t="s">
        <v>1735</v>
      </c>
      <c r="E190" s="46" t="s">
        <v>1736</v>
      </c>
      <c r="F190" s="47" t="s">
        <v>1592</v>
      </c>
      <c r="G190" s="48" t="s">
        <v>1987</v>
      </c>
    </row>
    <row r="191" spans="1:16" ht="15.6" x14ac:dyDescent="0.3">
      <c r="A191" s="96">
        <v>190</v>
      </c>
      <c r="B191" s="43">
        <v>3422</v>
      </c>
      <c r="C191" s="44" t="s">
        <v>515</v>
      </c>
      <c r="D191" s="45" t="s">
        <v>1682</v>
      </c>
      <c r="E191" s="46" t="s">
        <v>1683</v>
      </c>
      <c r="F191" s="47" t="s">
        <v>1592</v>
      </c>
      <c r="G191" s="48" t="s">
        <v>1987</v>
      </c>
    </row>
    <row r="192" spans="1:16" ht="15.6" x14ac:dyDescent="0.3">
      <c r="A192" s="96">
        <v>191</v>
      </c>
      <c r="B192" s="43">
        <v>1272</v>
      </c>
      <c r="C192" s="44" t="s">
        <v>351</v>
      </c>
      <c r="D192" s="45" t="s">
        <v>1423</v>
      </c>
      <c r="E192" s="46" t="s">
        <v>1424</v>
      </c>
      <c r="F192" s="47" t="s">
        <v>323</v>
      </c>
      <c r="G192" s="48" t="s">
        <v>1969</v>
      </c>
    </row>
    <row r="193" spans="1:7" ht="15.6" x14ac:dyDescent="0.3">
      <c r="A193" s="96">
        <v>192</v>
      </c>
      <c r="B193" s="43">
        <v>70</v>
      </c>
      <c r="C193" s="44" t="s">
        <v>330</v>
      </c>
      <c r="D193" s="45" t="s">
        <v>561</v>
      </c>
      <c r="E193" s="46" t="s">
        <v>562</v>
      </c>
      <c r="F193" s="47" t="s">
        <v>323</v>
      </c>
      <c r="G193" s="48" t="s">
        <v>1979</v>
      </c>
    </row>
    <row r="194" spans="1:7" ht="15.6" x14ac:dyDescent="0.3">
      <c r="A194" s="96">
        <v>193</v>
      </c>
      <c r="B194" s="43">
        <v>4514</v>
      </c>
      <c r="C194" s="66" t="s">
        <v>515</v>
      </c>
      <c r="D194" s="15" t="s">
        <v>1717</v>
      </c>
      <c r="E194" s="62" t="s">
        <v>1718</v>
      </c>
      <c r="F194" s="47" t="s">
        <v>1592</v>
      </c>
      <c r="G194" s="48" t="s">
        <v>1989</v>
      </c>
    </row>
    <row r="195" spans="1:7" ht="15.6" x14ac:dyDescent="0.3">
      <c r="A195" s="96">
        <v>194</v>
      </c>
      <c r="B195" s="43">
        <v>115</v>
      </c>
      <c r="C195" s="44" t="s">
        <v>390</v>
      </c>
      <c r="D195" s="45" t="s">
        <v>635</v>
      </c>
      <c r="E195" s="46" t="s">
        <v>636</v>
      </c>
      <c r="F195" s="47" t="s">
        <v>323</v>
      </c>
      <c r="G195" s="48" t="s">
        <v>1977</v>
      </c>
    </row>
    <row r="196" spans="1:7" ht="15.6" x14ac:dyDescent="0.3">
      <c r="A196" s="96">
        <v>195</v>
      </c>
      <c r="B196" s="43">
        <v>65</v>
      </c>
      <c r="C196" s="44" t="s">
        <v>515</v>
      </c>
      <c r="D196" s="45" t="s">
        <v>548</v>
      </c>
      <c r="E196" s="46" t="s">
        <v>549</v>
      </c>
      <c r="F196" s="47" t="s">
        <v>323</v>
      </c>
      <c r="G196" s="48" t="s">
        <v>1965</v>
      </c>
    </row>
    <row r="197" spans="1:7" ht="15.6" x14ac:dyDescent="0.3">
      <c r="A197" s="96">
        <v>196</v>
      </c>
      <c r="B197" s="43">
        <v>1726</v>
      </c>
      <c r="C197" s="44" t="s">
        <v>515</v>
      </c>
      <c r="D197" s="45" t="s">
        <v>1532</v>
      </c>
      <c r="E197" s="46" t="s">
        <v>1533</v>
      </c>
      <c r="F197" s="47" t="s">
        <v>323</v>
      </c>
      <c r="G197" s="48" t="s">
        <v>1986</v>
      </c>
    </row>
    <row r="198" spans="1:7" ht="15.6" x14ac:dyDescent="0.3">
      <c r="A198" s="96">
        <v>197</v>
      </c>
      <c r="B198" s="43">
        <v>1165</v>
      </c>
      <c r="C198" s="44" t="s">
        <v>515</v>
      </c>
      <c r="D198" s="45" t="s">
        <v>139</v>
      </c>
      <c r="E198" s="46" t="s">
        <v>1388</v>
      </c>
      <c r="F198" s="47" t="s">
        <v>323</v>
      </c>
      <c r="G198" s="48" t="s">
        <v>1963</v>
      </c>
    </row>
    <row r="199" spans="1:7" ht="15.6" x14ac:dyDescent="0.3">
      <c r="A199" s="96">
        <v>198</v>
      </c>
      <c r="B199" s="43">
        <v>4232</v>
      </c>
      <c r="C199" s="44" t="s">
        <v>547</v>
      </c>
      <c r="D199" s="45" t="s">
        <v>1713</v>
      </c>
      <c r="E199" s="46" t="s">
        <v>1714</v>
      </c>
      <c r="F199" s="47" t="s">
        <v>1592</v>
      </c>
      <c r="G199" s="48" t="s">
        <v>1983</v>
      </c>
    </row>
    <row r="200" spans="1:7" ht="15.6" x14ac:dyDescent="0.3">
      <c r="A200" s="96">
        <v>199</v>
      </c>
      <c r="B200" s="43">
        <v>2730</v>
      </c>
      <c r="C200" s="44" t="s">
        <v>547</v>
      </c>
      <c r="D200" s="45" t="s">
        <v>1646</v>
      </c>
      <c r="E200" s="46" t="s">
        <v>1647</v>
      </c>
      <c r="F200" s="47" t="s">
        <v>1592</v>
      </c>
      <c r="G200" s="48" t="s">
        <v>1983</v>
      </c>
    </row>
    <row r="201" spans="1:7" ht="15.6" x14ac:dyDescent="0.3">
      <c r="A201" s="96">
        <v>200</v>
      </c>
      <c r="B201" s="43">
        <v>3373</v>
      </c>
      <c r="C201" s="44" t="s">
        <v>547</v>
      </c>
      <c r="D201" s="45" t="s">
        <v>1676</v>
      </c>
      <c r="E201" s="46" t="s">
        <v>1677</v>
      </c>
      <c r="F201" s="47" t="s">
        <v>1592</v>
      </c>
      <c r="G201" s="48" t="s">
        <v>1983</v>
      </c>
    </row>
    <row r="202" spans="1:7" ht="15.6" x14ac:dyDescent="0.3">
      <c r="A202" s="96">
        <v>201</v>
      </c>
      <c r="B202" s="43">
        <v>3430</v>
      </c>
      <c r="C202" s="44" t="s">
        <v>547</v>
      </c>
      <c r="D202" s="45" t="s">
        <v>1684</v>
      </c>
      <c r="E202" s="46" t="s">
        <v>1685</v>
      </c>
      <c r="F202" s="47" t="s">
        <v>1592</v>
      </c>
      <c r="G202" s="48" t="s">
        <v>1983</v>
      </c>
    </row>
    <row r="203" spans="1:7" ht="15.6" x14ac:dyDescent="0.3">
      <c r="A203" s="96">
        <v>202</v>
      </c>
      <c r="B203" s="43">
        <v>449</v>
      </c>
      <c r="C203" s="44" t="s">
        <v>547</v>
      </c>
      <c r="D203" s="45" t="s">
        <v>146</v>
      </c>
      <c r="E203" s="46" t="s">
        <v>1007</v>
      </c>
      <c r="F203" s="47" t="s">
        <v>323</v>
      </c>
      <c r="G203" s="48" t="s">
        <v>1983</v>
      </c>
    </row>
    <row r="204" spans="1:7" ht="15.6" x14ac:dyDescent="0.3">
      <c r="A204" s="96">
        <v>203</v>
      </c>
      <c r="B204" s="43">
        <v>533</v>
      </c>
      <c r="C204" s="44" t="s">
        <v>534</v>
      </c>
      <c r="D204" s="45" t="s">
        <v>1080</v>
      </c>
      <c r="E204" s="46" t="s">
        <v>1081</v>
      </c>
      <c r="F204" s="47" t="s">
        <v>323</v>
      </c>
      <c r="G204" s="48" t="s">
        <v>1966</v>
      </c>
    </row>
    <row r="205" spans="1:7" ht="15.6" x14ac:dyDescent="0.3">
      <c r="A205" s="96">
        <v>204</v>
      </c>
      <c r="B205" s="43">
        <v>293</v>
      </c>
      <c r="C205" s="44" t="s">
        <v>550</v>
      </c>
      <c r="D205" s="45" t="s">
        <v>824</v>
      </c>
      <c r="E205" s="46" t="s">
        <v>825</v>
      </c>
      <c r="F205" s="47" t="s">
        <v>323</v>
      </c>
      <c r="G205" s="48" t="s">
        <v>1970</v>
      </c>
    </row>
    <row r="206" spans="1:7" ht="15.6" x14ac:dyDescent="0.3">
      <c r="A206" s="96">
        <v>205</v>
      </c>
      <c r="B206" s="43">
        <v>374</v>
      </c>
      <c r="C206" s="44" t="s">
        <v>550</v>
      </c>
      <c r="D206" s="45" t="s">
        <v>937</v>
      </c>
      <c r="E206" s="46" t="s">
        <v>938</v>
      </c>
      <c r="F206" s="47" t="s">
        <v>323</v>
      </c>
      <c r="G206" s="48" t="s">
        <v>1970</v>
      </c>
    </row>
    <row r="207" spans="1:7" ht="15.6" x14ac:dyDescent="0.3">
      <c r="A207" s="96">
        <v>206</v>
      </c>
      <c r="B207" s="55">
        <v>31</v>
      </c>
      <c r="C207" s="44" t="s">
        <v>351</v>
      </c>
      <c r="D207" s="44" t="s">
        <v>469</v>
      </c>
      <c r="E207" s="56" t="s">
        <v>470</v>
      </c>
      <c r="F207" s="47" t="s">
        <v>323</v>
      </c>
      <c r="G207" s="48" t="s">
        <v>1968</v>
      </c>
    </row>
    <row r="208" spans="1:7" ht="15.6" x14ac:dyDescent="0.3">
      <c r="A208" s="96">
        <v>207</v>
      </c>
      <c r="B208" s="43">
        <v>364</v>
      </c>
      <c r="C208" s="44" t="s">
        <v>515</v>
      </c>
      <c r="D208" s="45" t="s">
        <v>925</v>
      </c>
      <c r="E208" s="46" t="s">
        <v>926</v>
      </c>
      <c r="F208" s="47" t="s">
        <v>323</v>
      </c>
      <c r="G208" s="48" t="s">
        <v>1986</v>
      </c>
    </row>
    <row r="209" spans="1:8" ht="15.6" x14ac:dyDescent="0.3">
      <c r="A209" s="96">
        <v>208</v>
      </c>
      <c r="B209" s="43">
        <v>355</v>
      </c>
      <c r="C209" s="44" t="s">
        <v>899</v>
      </c>
      <c r="D209" s="45" t="s">
        <v>900</v>
      </c>
      <c r="E209" s="46" t="s">
        <v>901</v>
      </c>
      <c r="F209" s="47" t="s">
        <v>323</v>
      </c>
      <c r="G209" s="48" t="s">
        <v>1984</v>
      </c>
    </row>
    <row r="210" spans="1:8" ht="15.6" x14ac:dyDescent="0.3">
      <c r="A210" s="96">
        <v>209</v>
      </c>
      <c r="B210" s="43">
        <v>592</v>
      </c>
      <c r="C210" s="44" t="s">
        <v>899</v>
      </c>
      <c r="D210" s="45" t="s">
        <v>1120</v>
      </c>
      <c r="E210" s="46" t="s">
        <v>1121</v>
      </c>
      <c r="F210" s="47" t="s">
        <v>323</v>
      </c>
      <c r="G210" s="48" t="s">
        <v>1985</v>
      </c>
    </row>
    <row r="211" spans="1:8" ht="15.6" x14ac:dyDescent="0.3">
      <c r="A211" s="96">
        <v>210</v>
      </c>
      <c r="B211" s="43">
        <v>1310</v>
      </c>
      <c r="C211" s="44" t="s">
        <v>351</v>
      </c>
      <c r="D211" s="45" t="s">
        <v>1427</v>
      </c>
      <c r="E211" s="46" t="s">
        <v>1428</v>
      </c>
      <c r="F211" s="47" t="s">
        <v>323</v>
      </c>
      <c r="G211" s="48" t="s">
        <v>1984</v>
      </c>
    </row>
    <row r="212" spans="1:8" ht="15.6" x14ac:dyDescent="0.3">
      <c r="A212" s="96">
        <v>211</v>
      </c>
      <c r="B212" s="43">
        <v>2465</v>
      </c>
      <c r="C212" s="44" t="s">
        <v>550</v>
      </c>
      <c r="D212" s="45" t="s">
        <v>1630</v>
      </c>
      <c r="E212" s="46" t="s">
        <v>1631</v>
      </c>
      <c r="F212" s="47" t="s">
        <v>1592</v>
      </c>
      <c r="G212" s="48" t="s">
        <v>1984</v>
      </c>
    </row>
    <row r="213" spans="1:8" ht="15.6" x14ac:dyDescent="0.3">
      <c r="A213" s="96">
        <v>212</v>
      </c>
      <c r="B213" s="43">
        <v>1138</v>
      </c>
      <c r="C213" s="44" t="s">
        <v>547</v>
      </c>
      <c r="D213" s="45" t="s">
        <v>124</v>
      </c>
      <c r="E213" s="46" t="s">
        <v>1374</v>
      </c>
      <c r="F213" s="47" t="s">
        <v>323</v>
      </c>
      <c r="G213" s="48" t="s">
        <v>1983</v>
      </c>
      <c r="H213" s="48"/>
    </row>
    <row r="214" spans="1:8" ht="15.6" x14ac:dyDescent="0.3">
      <c r="A214" s="96">
        <v>213</v>
      </c>
      <c r="B214" s="43">
        <v>1629</v>
      </c>
      <c r="C214" s="44" t="s">
        <v>351</v>
      </c>
      <c r="D214" s="45" t="s">
        <v>1498</v>
      </c>
      <c r="E214" s="46" t="s">
        <v>1499</v>
      </c>
      <c r="F214" s="47" t="s">
        <v>323</v>
      </c>
      <c r="G214" s="48" t="s">
        <v>1987</v>
      </c>
    </row>
    <row r="215" spans="1:8" ht="15.6" x14ac:dyDescent="0.3">
      <c r="A215" s="96">
        <v>214</v>
      </c>
      <c r="B215" s="43">
        <v>591</v>
      </c>
      <c r="C215" s="44" t="s">
        <v>515</v>
      </c>
      <c r="D215" s="45" t="s">
        <v>1118</v>
      </c>
      <c r="E215" s="46" t="s">
        <v>1119</v>
      </c>
      <c r="F215" s="47" t="s">
        <v>323</v>
      </c>
      <c r="G215" s="48" t="s">
        <v>1987</v>
      </c>
    </row>
    <row r="216" spans="1:8" ht="15.6" x14ac:dyDescent="0.3">
      <c r="A216" s="96">
        <v>215</v>
      </c>
      <c r="B216" s="43">
        <v>693</v>
      </c>
      <c r="C216" s="44" t="s">
        <v>515</v>
      </c>
      <c r="D216" s="45" t="s">
        <v>180</v>
      </c>
      <c r="E216" s="46" t="s">
        <v>181</v>
      </c>
      <c r="F216" s="47" t="s">
        <v>323</v>
      </c>
      <c r="G216" s="48" t="s">
        <v>1962</v>
      </c>
    </row>
    <row r="217" spans="1:8" ht="15.6" x14ac:dyDescent="0.3">
      <c r="A217" s="96">
        <v>216</v>
      </c>
      <c r="B217" s="43">
        <v>84</v>
      </c>
      <c r="C217" s="44" t="s">
        <v>338</v>
      </c>
      <c r="D217" s="45" t="s">
        <v>589</v>
      </c>
      <c r="E217" s="46" t="s">
        <v>590</v>
      </c>
      <c r="F217" s="47" t="s">
        <v>323</v>
      </c>
      <c r="G217" s="48" t="s">
        <v>1967</v>
      </c>
    </row>
    <row r="218" spans="1:8" ht="15.6" x14ac:dyDescent="0.3">
      <c r="A218" s="96">
        <v>217</v>
      </c>
      <c r="B218" s="43">
        <v>161</v>
      </c>
      <c r="C218" s="44" t="s">
        <v>390</v>
      </c>
      <c r="D218" s="45" t="s">
        <v>693</v>
      </c>
      <c r="E218" s="46" t="s">
        <v>694</v>
      </c>
      <c r="F218" s="47" t="s">
        <v>323</v>
      </c>
      <c r="G218" s="48" t="s">
        <v>1978</v>
      </c>
    </row>
    <row r="219" spans="1:8" ht="15.6" x14ac:dyDescent="0.3">
      <c r="A219" s="96">
        <v>218</v>
      </c>
      <c r="B219" s="43">
        <v>403</v>
      </c>
      <c r="C219" s="44" t="s">
        <v>351</v>
      </c>
      <c r="D219" s="45" t="s">
        <v>963</v>
      </c>
      <c r="E219" s="46" t="s">
        <v>964</v>
      </c>
      <c r="F219" s="47" t="s">
        <v>323</v>
      </c>
      <c r="G219" s="48" t="s">
        <v>1987</v>
      </c>
    </row>
    <row r="220" spans="1:8" ht="15.6" x14ac:dyDescent="0.3">
      <c r="A220" s="96">
        <v>219</v>
      </c>
      <c r="B220" s="43">
        <v>64</v>
      </c>
      <c r="C220" s="44" t="s">
        <v>547</v>
      </c>
      <c r="D220" s="45" t="s">
        <v>20</v>
      </c>
      <c r="E220" s="46" t="s">
        <v>21</v>
      </c>
      <c r="F220" s="47" t="s">
        <v>323</v>
      </c>
      <c r="G220" s="48" t="s">
        <v>1983</v>
      </c>
    </row>
    <row r="221" spans="1:8" ht="15.6" x14ac:dyDescent="0.3">
      <c r="A221" s="96">
        <v>220</v>
      </c>
      <c r="B221" s="43">
        <v>2917</v>
      </c>
      <c r="C221" s="44" t="s">
        <v>547</v>
      </c>
      <c r="D221" s="45" t="s">
        <v>1660</v>
      </c>
      <c r="E221" s="46" t="s">
        <v>1661</v>
      </c>
      <c r="F221" s="47" t="s">
        <v>1592</v>
      </c>
      <c r="G221" s="48" t="s">
        <v>1983</v>
      </c>
    </row>
    <row r="222" spans="1:8" ht="15.6" x14ac:dyDescent="0.3">
      <c r="A222" s="96">
        <v>221</v>
      </c>
      <c r="B222" s="43">
        <v>42</v>
      </c>
      <c r="C222" s="44" t="s">
        <v>351</v>
      </c>
      <c r="D222" s="45" t="s">
        <v>506</v>
      </c>
      <c r="E222" s="46" t="s">
        <v>507</v>
      </c>
      <c r="F222" s="47" t="s">
        <v>323</v>
      </c>
      <c r="G222" s="48" t="s">
        <v>1968</v>
      </c>
    </row>
    <row r="223" spans="1:8" ht="15.6" x14ac:dyDescent="0.3">
      <c r="A223" s="96">
        <v>222</v>
      </c>
      <c r="B223" s="43">
        <v>1860</v>
      </c>
      <c r="C223" s="66" t="s">
        <v>550</v>
      </c>
      <c r="D223" s="15" t="s">
        <v>125</v>
      </c>
      <c r="E223" s="62" t="s">
        <v>126</v>
      </c>
      <c r="F223" s="47" t="s">
        <v>323</v>
      </c>
      <c r="G223" s="48" t="s">
        <v>1987</v>
      </c>
    </row>
    <row r="224" spans="1:8" ht="15.6" x14ac:dyDescent="0.3">
      <c r="A224" s="96">
        <v>223</v>
      </c>
      <c r="B224" s="43">
        <v>139</v>
      </c>
      <c r="C224" s="44" t="s">
        <v>330</v>
      </c>
      <c r="D224" s="45" t="s">
        <v>665</v>
      </c>
      <c r="E224" s="46" t="s">
        <v>666</v>
      </c>
      <c r="F224" s="47" t="s">
        <v>323</v>
      </c>
      <c r="G224" s="48" t="s">
        <v>1979</v>
      </c>
    </row>
    <row r="225" spans="1:7" ht="15.6" x14ac:dyDescent="0.3">
      <c r="A225" s="96">
        <v>224</v>
      </c>
      <c r="B225" s="43">
        <v>741</v>
      </c>
      <c r="C225" s="44" t="s">
        <v>550</v>
      </c>
      <c r="D225" s="45" t="s">
        <v>1187</v>
      </c>
      <c r="E225" s="46" t="s">
        <v>1188</v>
      </c>
      <c r="F225" s="47" t="s">
        <v>323</v>
      </c>
      <c r="G225" s="48" t="s">
        <v>1970</v>
      </c>
    </row>
    <row r="226" spans="1:7" ht="15.6" x14ac:dyDescent="0.3">
      <c r="A226" s="96">
        <v>225</v>
      </c>
      <c r="B226" s="43">
        <v>419</v>
      </c>
      <c r="C226" s="44" t="s">
        <v>534</v>
      </c>
      <c r="D226" s="45" t="s">
        <v>979</v>
      </c>
      <c r="E226" s="46" t="s">
        <v>980</v>
      </c>
      <c r="F226" s="47" t="s">
        <v>323</v>
      </c>
      <c r="G226" s="48" t="s">
        <v>1984</v>
      </c>
    </row>
    <row r="227" spans="1:7" ht="15.6" x14ac:dyDescent="0.3">
      <c r="A227" s="96">
        <v>226</v>
      </c>
      <c r="B227" s="43">
        <v>857</v>
      </c>
      <c r="C227" s="44" t="s">
        <v>515</v>
      </c>
      <c r="D227" s="45" t="s">
        <v>1254</v>
      </c>
      <c r="E227" s="46" t="s">
        <v>1255</v>
      </c>
      <c r="F227" s="47" t="s">
        <v>323</v>
      </c>
      <c r="G227" s="48" t="s">
        <v>1988</v>
      </c>
    </row>
    <row r="228" spans="1:7" ht="15.6" x14ac:dyDescent="0.3">
      <c r="A228" s="96">
        <v>227</v>
      </c>
      <c r="B228" s="43">
        <v>309</v>
      </c>
      <c r="C228" s="44" t="s">
        <v>515</v>
      </c>
      <c r="D228" s="45" t="s">
        <v>841</v>
      </c>
      <c r="E228" s="46" t="s">
        <v>842</v>
      </c>
      <c r="F228" s="47" t="s">
        <v>323</v>
      </c>
      <c r="G228" s="48" t="s">
        <v>1966</v>
      </c>
    </row>
    <row r="229" spans="1:7" ht="15.6" x14ac:dyDescent="0.3">
      <c r="A229" s="96">
        <v>228</v>
      </c>
      <c r="B229" s="43">
        <v>187</v>
      </c>
      <c r="C229" s="44" t="s">
        <v>515</v>
      </c>
      <c r="D229" s="45" t="s">
        <v>733</v>
      </c>
      <c r="E229" s="46" t="s">
        <v>734</v>
      </c>
      <c r="F229" s="47" t="s">
        <v>323</v>
      </c>
      <c r="G229" s="48" t="s">
        <v>1966</v>
      </c>
    </row>
    <row r="230" spans="1:7" ht="15.6" x14ac:dyDescent="0.3">
      <c r="A230" s="96">
        <v>229</v>
      </c>
      <c r="B230" s="43">
        <v>1162</v>
      </c>
      <c r="C230" s="44" t="s">
        <v>515</v>
      </c>
      <c r="D230" s="45" t="s">
        <v>1385</v>
      </c>
      <c r="E230" s="46" t="s">
        <v>1386</v>
      </c>
      <c r="F230" s="47" t="s">
        <v>323</v>
      </c>
      <c r="G230" s="48" t="s">
        <v>1987</v>
      </c>
    </row>
    <row r="231" spans="1:7" ht="15.6" x14ac:dyDescent="0.3">
      <c r="A231" s="96">
        <v>230</v>
      </c>
      <c r="B231" s="43">
        <v>1</v>
      </c>
      <c r="C231" s="44" t="s">
        <v>320</v>
      </c>
      <c r="D231" s="45" t="s">
        <v>321</v>
      </c>
      <c r="E231" s="46" t="s">
        <v>322</v>
      </c>
      <c r="F231" s="47" t="s">
        <v>323</v>
      </c>
      <c r="G231" s="48" t="s">
        <v>1959</v>
      </c>
    </row>
    <row r="232" spans="1:7" ht="15.6" x14ac:dyDescent="0.3">
      <c r="A232" s="96">
        <v>231</v>
      </c>
      <c r="B232" s="43">
        <v>9</v>
      </c>
      <c r="C232" s="44" t="s">
        <v>338</v>
      </c>
      <c r="D232" s="45" t="s">
        <v>386</v>
      </c>
      <c r="E232" s="46" t="s">
        <v>387</v>
      </c>
      <c r="F232" s="47" t="s">
        <v>323</v>
      </c>
      <c r="G232" s="48" t="s">
        <v>1967</v>
      </c>
    </row>
    <row r="233" spans="1:7" ht="15.6" x14ac:dyDescent="0.3">
      <c r="A233" s="96">
        <v>232</v>
      </c>
      <c r="B233" s="43">
        <v>72</v>
      </c>
      <c r="C233" s="44" t="s">
        <v>338</v>
      </c>
      <c r="D233" s="45" t="s">
        <v>66</v>
      </c>
      <c r="E233" s="46" t="s">
        <v>565</v>
      </c>
      <c r="F233" s="47" t="s">
        <v>323</v>
      </c>
      <c r="G233" s="48" t="s">
        <v>1967</v>
      </c>
    </row>
    <row r="234" spans="1:7" ht="15.6" x14ac:dyDescent="0.3">
      <c r="A234" s="96">
        <v>233</v>
      </c>
      <c r="B234" s="43">
        <v>72</v>
      </c>
      <c r="C234" s="44" t="s">
        <v>338</v>
      </c>
      <c r="D234" s="45" t="s">
        <v>566</v>
      </c>
      <c r="E234" s="46" t="s">
        <v>567</v>
      </c>
      <c r="F234" s="47" t="s">
        <v>323</v>
      </c>
      <c r="G234" s="48" t="s">
        <v>1967</v>
      </c>
    </row>
    <row r="235" spans="1:7" ht="15.6" x14ac:dyDescent="0.3">
      <c r="A235" s="96">
        <v>234</v>
      </c>
      <c r="B235" s="43">
        <v>9</v>
      </c>
      <c r="C235" s="44" t="s">
        <v>338</v>
      </c>
      <c r="D235" s="45" t="s">
        <v>388</v>
      </c>
      <c r="E235" s="46" t="s">
        <v>389</v>
      </c>
      <c r="F235" s="47" t="s">
        <v>323</v>
      </c>
      <c r="G235" s="48" t="s">
        <v>1967</v>
      </c>
    </row>
    <row r="236" spans="1:7" ht="15.6" x14ac:dyDescent="0.3">
      <c r="A236" s="96">
        <v>235</v>
      </c>
      <c r="B236" s="43" t="s">
        <v>1762</v>
      </c>
      <c r="C236" s="66" t="s">
        <v>550</v>
      </c>
      <c r="D236" s="15" t="s">
        <v>1768</v>
      </c>
      <c r="E236" s="62" t="s">
        <v>1769</v>
      </c>
      <c r="F236" s="47" t="s">
        <v>1592</v>
      </c>
      <c r="G236" s="48" t="s">
        <v>1970</v>
      </c>
    </row>
    <row r="237" spans="1:7" ht="15.6" x14ac:dyDescent="0.3">
      <c r="A237" s="96">
        <v>236</v>
      </c>
      <c r="B237" s="43">
        <v>175</v>
      </c>
      <c r="C237" s="44" t="s">
        <v>351</v>
      </c>
      <c r="D237" s="45" t="s">
        <v>147</v>
      </c>
      <c r="E237" s="46" t="s">
        <v>719</v>
      </c>
      <c r="F237" s="47" t="s">
        <v>323</v>
      </c>
      <c r="G237" s="48" t="s">
        <v>1969</v>
      </c>
    </row>
    <row r="238" spans="1:7" ht="15.6" x14ac:dyDescent="0.3">
      <c r="A238" s="96">
        <v>237</v>
      </c>
      <c r="B238" s="43">
        <v>315</v>
      </c>
      <c r="C238" s="44" t="s">
        <v>534</v>
      </c>
      <c r="D238" s="45" t="s">
        <v>845</v>
      </c>
      <c r="E238" s="46" t="s">
        <v>846</v>
      </c>
      <c r="F238" s="47" t="s">
        <v>323</v>
      </c>
      <c r="G238" s="48" t="s">
        <v>1985</v>
      </c>
    </row>
    <row r="239" spans="1:7" ht="15.6" x14ac:dyDescent="0.3">
      <c r="A239" s="96">
        <v>238</v>
      </c>
      <c r="B239" s="43">
        <v>5</v>
      </c>
      <c r="C239" s="44" t="s">
        <v>330</v>
      </c>
      <c r="D239" s="45" t="s">
        <v>38</v>
      </c>
      <c r="E239" s="46" t="s">
        <v>343</v>
      </c>
      <c r="F239" s="47" t="s">
        <v>323</v>
      </c>
      <c r="G239" s="48" t="s">
        <v>1979</v>
      </c>
    </row>
    <row r="240" spans="1:7" ht="15.6" x14ac:dyDescent="0.3">
      <c r="A240" s="96">
        <v>239</v>
      </c>
      <c r="B240" s="43">
        <v>319</v>
      </c>
      <c r="C240" s="44" t="s">
        <v>335</v>
      </c>
      <c r="D240" s="45" t="s">
        <v>852</v>
      </c>
      <c r="E240" s="46" t="s">
        <v>853</v>
      </c>
      <c r="F240" s="47" t="s">
        <v>323</v>
      </c>
      <c r="G240" s="48" t="s">
        <v>1980</v>
      </c>
    </row>
    <row r="241" spans="1:7" ht="15.6" x14ac:dyDescent="0.3">
      <c r="A241" s="96">
        <v>240</v>
      </c>
      <c r="B241" s="43">
        <v>1202</v>
      </c>
      <c r="C241" s="44" t="s">
        <v>351</v>
      </c>
      <c r="D241" s="45" t="s">
        <v>1399</v>
      </c>
      <c r="E241" s="46" t="s">
        <v>1400</v>
      </c>
      <c r="F241" s="47" t="s">
        <v>323</v>
      </c>
      <c r="G241" s="48" t="s">
        <v>1969</v>
      </c>
    </row>
    <row r="242" spans="1:7" ht="15.6" x14ac:dyDescent="0.3">
      <c r="A242" s="96">
        <v>241</v>
      </c>
      <c r="B242" s="43">
        <v>1140</v>
      </c>
      <c r="C242" s="44" t="s">
        <v>390</v>
      </c>
      <c r="D242" s="45" t="s">
        <v>1377</v>
      </c>
      <c r="E242" s="46" t="s">
        <v>1378</v>
      </c>
      <c r="F242" s="47" t="s">
        <v>323</v>
      </c>
      <c r="G242" s="48" t="s">
        <v>1977</v>
      </c>
    </row>
    <row r="243" spans="1:7" ht="15.6" x14ac:dyDescent="0.3">
      <c r="A243" s="96">
        <v>242</v>
      </c>
      <c r="B243" s="43">
        <v>102</v>
      </c>
      <c r="C243" s="44" t="s">
        <v>351</v>
      </c>
      <c r="D243" s="45" t="s">
        <v>616</v>
      </c>
      <c r="E243" s="46" t="s">
        <v>617</v>
      </c>
      <c r="F243" s="47" t="s">
        <v>323</v>
      </c>
      <c r="G243" s="48" t="s">
        <v>1969</v>
      </c>
    </row>
    <row r="244" spans="1:7" ht="15.6" x14ac:dyDescent="0.3">
      <c r="A244" s="96">
        <v>243</v>
      </c>
      <c r="B244" s="43">
        <v>1173</v>
      </c>
      <c r="C244" s="44" t="s">
        <v>515</v>
      </c>
      <c r="D244" s="45" t="s">
        <v>1389</v>
      </c>
      <c r="E244" s="46" t="s">
        <v>1390</v>
      </c>
      <c r="F244" s="47" t="s">
        <v>323</v>
      </c>
      <c r="G244" s="48" t="s">
        <v>1963</v>
      </c>
    </row>
    <row r="245" spans="1:7" ht="15.6" x14ac:dyDescent="0.3">
      <c r="A245" s="96">
        <v>244</v>
      </c>
      <c r="B245" s="43">
        <v>1092</v>
      </c>
      <c r="C245" s="44" t="s">
        <v>550</v>
      </c>
      <c r="D245" s="45" t="s">
        <v>1367</v>
      </c>
      <c r="E245" s="46" t="s">
        <v>1368</v>
      </c>
      <c r="F245" s="47" t="s">
        <v>323</v>
      </c>
      <c r="G245" s="48" t="s">
        <v>1987</v>
      </c>
    </row>
    <row r="246" spans="1:7" ht="15.6" x14ac:dyDescent="0.3">
      <c r="A246" s="96">
        <v>245</v>
      </c>
      <c r="B246" s="43">
        <v>610</v>
      </c>
      <c r="C246" s="44" t="s">
        <v>351</v>
      </c>
      <c r="D246" s="45" t="s">
        <v>1128</v>
      </c>
      <c r="E246" s="46" t="s">
        <v>1129</v>
      </c>
      <c r="F246" s="47" t="s">
        <v>323</v>
      </c>
      <c r="G246" s="48" t="s">
        <v>1985</v>
      </c>
    </row>
    <row r="247" spans="1:7" ht="15.6" x14ac:dyDescent="0.3">
      <c r="A247" s="96">
        <v>246</v>
      </c>
      <c r="B247" s="43">
        <v>229</v>
      </c>
      <c r="C247" s="44" t="s">
        <v>351</v>
      </c>
      <c r="D247" s="45" t="s">
        <v>782</v>
      </c>
      <c r="E247" s="46" t="s">
        <v>783</v>
      </c>
      <c r="F247" s="47" t="s">
        <v>323</v>
      </c>
      <c r="G247" s="48" t="s">
        <v>1969</v>
      </c>
    </row>
    <row r="248" spans="1:7" ht="15.6" x14ac:dyDescent="0.3">
      <c r="A248" s="96">
        <v>247</v>
      </c>
      <c r="B248" s="43">
        <v>74</v>
      </c>
      <c r="C248" s="44" t="s">
        <v>390</v>
      </c>
      <c r="D248" s="45" t="s">
        <v>570</v>
      </c>
      <c r="E248" s="46" t="s">
        <v>571</v>
      </c>
      <c r="F248" s="47" t="s">
        <v>323</v>
      </c>
      <c r="G248" s="48" t="s">
        <v>1977</v>
      </c>
    </row>
    <row r="249" spans="1:7" ht="15.6" x14ac:dyDescent="0.3">
      <c r="A249" s="96">
        <v>248</v>
      </c>
      <c r="B249" s="43">
        <v>767</v>
      </c>
      <c r="C249" s="44" t="s">
        <v>534</v>
      </c>
      <c r="D249" s="45" t="s">
        <v>1200</v>
      </c>
      <c r="E249" s="46" t="s">
        <v>1201</v>
      </c>
      <c r="F249" s="47" t="s">
        <v>323</v>
      </c>
      <c r="G249" s="48" t="s">
        <v>1986</v>
      </c>
    </row>
    <row r="250" spans="1:7" ht="15.6" x14ac:dyDescent="0.3">
      <c r="A250" s="96">
        <v>249</v>
      </c>
      <c r="B250" s="43">
        <v>207</v>
      </c>
      <c r="C250" s="44" t="s">
        <v>351</v>
      </c>
      <c r="D250" s="45" t="s">
        <v>754</v>
      </c>
      <c r="E250" s="46" t="s">
        <v>755</v>
      </c>
      <c r="F250" s="47" t="s">
        <v>323</v>
      </c>
      <c r="G250" s="48" t="s">
        <v>1969</v>
      </c>
    </row>
    <row r="251" spans="1:7" ht="15.6" x14ac:dyDescent="0.3">
      <c r="A251" s="96">
        <v>250</v>
      </c>
      <c r="B251" s="43">
        <v>63</v>
      </c>
      <c r="C251" s="44" t="s">
        <v>330</v>
      </c>
      <c r="D251" s="45" t="s">
        <v>545</v>
      </c>
      <c r="E251" s="46" t="s">
        <v>546</v>
      </c>
      <c r="F251" s="47" t="s">
        <v>323</v>
      </c>
      <c r="G251" s="48" t="s">
        <v>1979</v>
      </c>
    </row>
    <row r="252" spans="1:7" ht="15.6" x14ac:dyDescent="0.3">
      <c r="A252" s="96">
        <v>251</v>
      </c>
      <c r="B252" s="43">
        <v>704</v>
      </c>
      <c r="C252" s="44" t="s">
        <v>351</v>
      </c>
      <c r="D252" s="45" t="s">
        <v>1161</v>
      </c>
      <c r="E252" s="46" t="s">
        <v>1162</v>
      </c>
      <c r="F252" s="47" t="s">
        <v>323</v>
      </c>
      <c r="G252" s="48" t="s">
        <v>1986</v>
      </c>
    </row>
    <row r="253" spans="1:7" ht="15.6" x14ac:dyDescent="0.3">
      <c r="A253" s="96">
        <v>252</v>
      </c>
      <c r="B253" s="43">
        <v>373</v>
      </c>
      <c r="C253" s="44" t="s">
        <v>515</v>
      </c>
      <c r="D253" s="45" t="s">
        <v>163</v>
      </c>
      <c r="E253" s="46" t="s">
        <v>164</v>
      </c>
      <c r="F253" s="47" t="s">
        <v>323</v>
      </c>
      <c r="G253" s="48" t="s">
        <v>1986</v>
      </c>
    </row>
    <row r="254" spans="1:7" ht="15.6" x14ac:dyDescent="0.3">
      <c r="A254" s="96">
        <v>253</v>
      </c>
      <c r="B254" s="43">
        <v>7</v>
      </c>
      <c r="C254" s="44" t="s">
        <v>351</v>
      </c>
      <c r="D254" s="45" t="s">
        <v>352</v>
      </c>
      <c r="E254" s="46" t="s">
        <v>353</v>
      </c>
      <c r="F254" s="47" t="s">
        <v>323</v>
      </c>
      <c r="G254" s="48" t="s">
        <v>1968</v>
      </c>
    </row>
    <row r="255" spans="1:7" ht="15.6" x14ac:dyDescent="0.3">
      <c r="A255" s="96">
        <v>254</v>
      </c>
      <c r="B255" s="43">
        <v>7</v>
      </c>
      <c r="C255" s="44" t="s">
        <v>351</v>
      </c>
      <c r="D255" s="45" t="s">
        <v>354</v>
      </c>
      <c r="E255" s="46" t="s">
        <v>355</v>
      </c>
      <c r="F255" s="47" t="s">
        <v>323</v>
      </c>
      <c r="G255" s="48" t="s">
        <v>1968</v>
      </c>
    </row>
    <row r="256" spans="1:7" ht="15.6" x14ac:dyDescent="0.3">
      <c r="A256" s="96">
        <v>255</v>
      </c>
      <c r="B256" s="43">
        <v>7</v>
      </c>
      <c r="C256" s="44" t="s">
        <v>351</v>
      </c>
      <c r="D256" s="45" t="s">
        <v>356</v>
      </c>
      <c r="E256" s="46" t="s">
        <v>357</v>
      </c>
      <c r="F256" s="47" t="s">
        <v>323</v>
      </c>
      <c r="G256" s="48" t="s">
        <v>1968</v>
      </c>
    </row>
    <row r="257" spans="1:8" ht="15.6" x14ac:dyDescent="0.3">
      <c r="A257" s="96">
        <v>256</v>
      </c>
      <c r="B257" s="43">
        <v>7</v>
      </c>
      <c r="C257" s="44" t="s">
        <v>351</v>
      </c>
      <c r="D257" s="45" t="s">
        <v>358</v>
      </c>
      <c r="E257" s="49" t="s">
        <v>359</v>
      </c>
      <c r="F257" s="47" t="s">
        <v>323</v>
      </c>
      <c r="G257" s="48" t="s">
        <v>1968</v>
      </c>
    </row>
    <row r="258" spans="1:8" ht="15.6" x14ac:dyDescent="0.3">
      <c r="A258" s="96">
        <v>257</v>
      </c>
      <c r="B258" s="43">
        <v>34</v>
      </c>
      <c r="C258" s="44" t="s">
        <v>320</v>
      </c>
      <c r="D258" s="45" t="s">
        <v>486</v>
      </c>
      <c r="E258" s="46" t="s">
        <v>487</v>
      </c>
      <c r="F258" s="47" t="s">
        <v>323</v>
      </c>
      <c r="G258" s="48" t="s">
        <v>1957</v>
      </c>
    </row>
    <row r="259" spans="1:8" ht="15.6" x14ac:dyDescent="0.3">
      <c r="A259" s="96">
        <v>258</v>
      </c>
      <c r="B259" s="43">
        <v>198</v>
      </c>
      <c r="C259" s="44" t="s">
        <v>351</v>
      </c>
      <c r="D259" s="45" t="s">
        <v>745</v>
      </c>
      <c r="E259" s="46" t="s">
        <v>746</v>
      </c>
      <c r="F259" s="47" t="s">
        <v>323</v>
      </c>
      <c r="G259" s="48" t="s">
        <v>1969</v>
      </c>
    </row>
    <row r="260" spans="1:8" ht="15.6" x14ac:dyDescent="0.3">
      <c r="A260" s="96">
        <v>259</v>
      </c>
      <c r="B260" s="43">
        <v>864</v>
      </c>
      <c r="C260" s="44" t="s">
        <v>899</v>
      </c>
      <c r="D260" s="45" t="s">
        <v>1264</v>
      </c>
      <c r="E260" s="46" t="s">
        <v>1265</v>
      </c>
      <c r="F260" s="47" t="s">
        <v>323</v>
      </c>
      <c r="G260" s="48" t="s">
        <v>1986</v>
      </c>
      <c r="H260" s="48"/>
    </row>
    <row r="261" spans="1:8" ht="15.6" x14ac:dyDescent="0.3">
      <c r="A261" s="96">
        <v>260</v>
      </c>
      <c r="B261" s="43">
        <v>281</v>
      </c>
      <c r="C261" s="44" t="s">
        <v>351</v>
      </c>
      <c r="D261" s="45" t="s">
        <v>91</v>
      </c>
      <c r="E261" s="46" t="s">
        <v>814</v>
      </c>
      <c r="F261" s="47" t="s">
        <v>323</v>
      </c>
      <c r="G261" s="48" t="s">
        <v>1969</v>
      </c>
    </row>
    <row r="262" spans="1:8" ht="15.6" x14ac:dyDescent="0.3">
      <c r="A262" s="96">
        <v>261</v>
      </c>
      <c r="B262" s="43">
        <v>424</v>
      </c>
      <c r="C262" s="44" t="s">
        <v>534</v>
      </c>
      <c r="D262" s="45" t="s">
        <v>117</v>
      </c>
      <c r="E262" s="46" t="s">
        <v>118</v>
      </c>
      <c r="F262" s="47" t="s">
        <v>323</v>
      </c>
      <c r="G262" s="48" t="s">
        <v>1985</v>
      </c>
    </row>
    <row r="263" spans="1:8" ht="15.6" x14ac:dyDescent="0.3">
      <c r="A263" s="96">
        <v>262</v>
      </c>
      <c r="B263" s="43">
        <v>34</v>
      </c>
      <c r="C263" s="44" t="s">
        <v>320</v>
      </c>
      <c r="D263" s="45" t="s">
        <v>488</v>
      </c>
      <c r="E263" s="46" t="s">
        <v>489</v>
      </c>
      <c r="F263" s="47" t="s">
        <v>323</v>
      </c>
      <c r="G263" s="48" t="s">
        <v>1957</v>
      </c>
    </row>
    <row r="264" spans="1:8" ht="15.6" x14ac:dyDescent="0.3">
      <c r="A264" s="96">
        <v>263</v>
      </c>
      <c r="B264" s="43">
        <v>34</v>
      </c>
      <c r="C264" s="44" t="s">
        <v>320</v>
      </c>
      <c r="D264" s="45" t="s">
        <v>490</v>
      </c>
      <c r="E264" s="46" t="s">
        <v>491</v>
      </c>
      <c r="F264" s="47" t="s">
        <v>323</v>
      </c>
      <c r="G264" s="48" t="s">
        <v>1957</v>
      </c>
    </row>
    <row r="265" spans="1:8" ht="15.6" x14ac:dyDescent="0.3">
      <c r="A265" s="96">
        <v>264</v>
      </c>
      <c r="B265" s="43" t="s">
        <v>33</v>
      </c>
      <c r="C265" s="44" t="s">
        <v>534</v>
      </c>
      <c r="D265" s="45" t="s">
        <v>1737</v>
      </c>
      <c r="E265" s="46" t="s">
        <v>1738</v>
      </c>
      <c r="F265" s="47" t="s">
        <v>1592</v>
      </c>
      <c r="G265" s="48" t="s">
        <v>1989</v>
      </c>
    </row>
    <row r="266" spans="1:8" ht="15.6" x14ac:dyDescent="0.3">
      <c r="A266" s="96">
        <v>265</v>
      </c>
      <c r="B266" s="43">
        <v>262</v>
      </c>
      <c r="C266" s="44" t="s">
        <v>550</v>
      </c>
      <c r="D266" s="45" t="s">
        <v>243</v>
      </c>
      <c r="E266" s="46" t="s">
        <v>244</v>
      </c>
      <c r="F266" s="47" t="s">
        <v>323</v>
      </c>
      <c r="G266" s="48" t="s">
        <v>1984</v>
      </c>
      <c r="H266" s="78" t="s">
        <v>1985</v>
      </c>
    </row>
    <row r="267" spans="1:8" ht="15.6" x14ac:dyDescent="0.3">
      <c r="A267" s="96">
        <v>266</v>
      </c>
      <c r="B267" s="43">
        <v>436</v>
      </c>
      <c r="C267" s="44" t="s">
        <v>550</v>
      </c>
      <c r="D267" s="45" t="s">
        <v>995</v>
      </c>
      <c r="E267" s="46" t="s">
        <v>996</v>
      </c>
      <c r="F267" s="47" t="s">
        <v>323</v>
      </c>
      <c r="G267" s="48" t="s">
        <v>1989</v>
      </c>
    </row>
    <row r="268" spans="1:8" ht="15.6" x14ac:dyDescent="0.3">
      <c r="A268" s="96">
        <v>267</v>
      </c>
      <c r="B268" s="43">
        <v>1622</v>
      </c>
      <c r="C268" s="44" t="s">
        <v>515</v>
      </c>
      <c r="D268" s="45" t="s">
        <v>1496</v>
      </c>
      <c r="E268" s="46" t="s">
        <v>1497</v>
      </c>
      <c r="F268" s="47" t="s">
        <v>323</v>
      </c>
      <c r="G268" s="48" t="s">
        <v>1986</v>
      </c>
      <c r="H268" s="78" t="s">
        <v>1989</v>
      </c>
    </row>
    <row r="269" spans="1:8" ht="15.6" x14ac:dyDescent="0.3">
      <c r="A269" s="96">
        <v>268</v>
      </c>
      <c r="B269" s="43">
        <v>157</v>
      </c>
      <c r="C269" s="44" t="s">
        <v>351</v>
      </c>
      <c r="D269" s="45" t="s">
        <v>686</v>
      </c>
      <c r="E269" s="46" t="s">
        <v>687</v>
      </c>
      <c r="F269" s="47" t="s">
        <v>323</v>
      </c>
      <c r="G269" s="48" t="s">
        <v>1969</v>
      </c>
    </row>
    <row r="270" spans="1:8" ht="15.6" x14ac:dyDescent="0.3">
      <c r="A270" s="96">
        <v>269</v>
      </c>
      <c r="B270" s="43">
        <v>24</v>
      </c>
      <c r="C270" s="44" t="s">
        <v>320</v>
      </c>
      <c r="D270" s="45" t="s">
        <v>441</v>
      </c>
      <c r="E270" s="46" t="s">
        <v>442</v>
      </c>
      <c r="F270" s="47" t="s">
        <v>323</v>
      </c>
      <c r="G270" s="48" t="s">
        <v>1960</v>
      </c>
    </row>
    <row r="271" spans="1:8" ht="15.6" x14ac:dyDescent="0.3">
      <c r="A271" s="96">
        <v>270</v>
      </c>
      <c r="B271" s="43">
        <v>21</v>
      </c>
      <c r="C271" s="44" t="s">
        <v>351</v>
      </c>
      <c r="D271" s="45" t="s">
        <v>424</v>
      </c>
      <c r="E271" s="46" t="s">
        <v>425</v>
      </c>
      <c r="F271" s="47" t="s">
        <v>323</v>
      </c>
      <c r="G271" s="48" t="s">
        <v>1968</v>
      </c>
    </row>
    <row r="272" spans="1:8" ht="15.6" x14ac:dyDescent="0.3">
      <c r="A272" s="96">
        <v>271</v>
      </c>
      <c r="B272" s="43">
        <v>21</v>
      </c>
      <c r="C272" s="44" t="s">
        <v>351</v>
      </c>
      <c r="D272" s="45" t="s">
        <v>426</v>
      </c>
      <c r="E272" s="46" t="s">
        <v>427</v>
      </c>
      <c r="F272" s="47" t="s">
        <v>323</v>
      </c>
      <c r="G272" s="48" t="s">
        <v>1968</v>
      </c>
    </row>
    <row r="273" spans="1:8" ht="15.6" x14ac:dyDescent="0.3">
      <c r="A273" s="96">
        <v>272</v>
      </c>
      <c r="B273" s="43">
        <v>21</v>
      </c>
      <c r="C273" s="44" t="s">
        <v>351</v>
      </c>
      <c r="D273" s="45" t="s">
        <v>428</v>
      </c>
      <c r="E273" s="46" t="s">
        <v>429</v>
      </c>
      <c r="F273" s="47" t="s">
        <v>323</v>
      </c>
      <c r="G273" s="48" t="s">
        <v>1968</v>
      </c>
    </row>
    <row r="274" spans="1:8" ht="15.6" x14ac:dyDescent="0.3">
      <c r="A274" s="96">
        <v>273</v>
      </c>
      <c r="B274" s="43">
        <v>1404</v>
      </c>
      <c r="C274" s="44" t="s">
        <v>534</v>
      </c>
      <c r="D274" s="45" t="s">
        <v>1457</v>
      </c>
      <c r="E274" s="46" t="s">
        <v>1458</v>
      </c>
      <c r="F274" s="47" t="s">
        <v>323</v>
      </c>
      <c r="G274" s="48" t="s">
        <v>1966</v>
      </c>
      <c r="H274" s="78" t="s">
        <v>1988</v>
      </c>
    </row>
    <row r="275" spans="1:8" ht="15.6" x14ac:dyDescent="0.3">
      <c r="A275" s="96">
        <v>274</v>
      </c>
      <c r="B275" s="43">
        <v>2581</v>
      </c>
      <c r="C275" s="44" t="s">
        <v>515</v>
      </c>
      <c r="D275" s="45" t="s">
        <v>1634</v>
      </c>
      <c r="E275" s="46" t="s">
        <v>1635</v>
      </c>
      <c r="F275" s="47" t="s">
        <v>1592</v>
      </c>
      <c r="G275" s="48" t="s">
        <v>1988</v>
      </c>
    </row>
    <row r="276" spans="1:8" ht="15.6" x14ac:dyDescent="0.3">
      <c r="A276" s="96">
        <v>275</v>
      </c>
      <c r="B276" s="43">
        <v>21</v>
      </c>
      <c r="C276" s="44" t="s">
        <v>351</v>
      </c>
      <c r="D276" s="45" t="s">
        <v>430</v>
      </c>
      <c r="E276" s="46" t="s">
        <v>431</v>
      </c>
      <c r="F276" s="47" t="s">
        <v>323</v>
      </c>
      <c r="G276" s="48" t="s">
        <v>1968</v>
      </c>
    </row>
    <row r="277" spans="1:8" ht="15.6" x14ac:dyDescent="0.3">
      <c r="A277" s="96">
        <v>276</v>
      </c>
      <c r="B277" s="43">
        <v>21</v>
      </c>
      <c r="C277" s="44" t="s">
        <v>351</v>
      </c>
      <c r="D277" s="45" t="s">
        <v>40</v>
      </c>
      <c r="E277" s="46" t="s">
        <v>432</v>
      </c>
      <c r="F277" s="47" t="s">
        <v>323</v>
      </c>
      <c r="G277" s="48" t="s">
        <v>1968</v>
      </c>
    </row>
    <row r="278" spans="1:8" ht="15.6" x14ac:dyDescent="0.3">
      <c r="A278" s="96">
        <v>277</v>
      </c>
      <c r="B278" s="43">
        <v>21</v>
      </c>
      <c r="C278" s="44" t="s">
        <v>351</v>
      </c>
      <c r="D278" s="45" t="s">
        <v>433</v>
      </c>
      <c r="E278" s="46" t="s">
        <v>434</v>
      </c>
      <c r="F278" s="47" t="s">
        <v>323</v>
      </c>
      <c r="G278" s="48" t="s">
        <v>1968</v>
      </c>
    </row>
    <row r="279" spans="1:8" ht="15.6" x14ac:dyDescent="0.3">
      <c r="A279" s="96">
        <v>278</v>
      </c>
      <c r="B279" s="43">
        <v>24</v>
      </c>
      <c r="C279" s="44" t="s">
        <v>320</v>
      </c>
      <c r="D279" s="45" t="s">
        <v>443</v>
      </c>
      <c r="E279" s="46" t="s">
        <v>444</v>
      </c>
      <c r="F279" s="47" t="s">
        <v>323</v>
      </c>
      <c r="G279" s="48" t="s">
        <v>1960</v>
      </c>
    </row>
    <row r="280" spans="1:8" ht="15.6" x14ac:dyDescent="0.3">
      <c r="A280" s="96">
        <v>279</v>
      </c>
      <c r="B280" s="43" t="s">
        <v>33</v>
      </c>
      <c r="C280" s="44" t="s">
        <v>515</v>
      </c>
      <c r="D280" s="45" t="s">
        <v>1739</v>
      </c>
      <c r="E280" s="46" t="s">
        <v>1740</v>
      </c>
      <c r="F280" s="47" t="s">
        <v>1592</v>
      </c>
      <c r="G280" s="48" t="s">
        <v>1961</v>
      </c>
    </row>
    <row r="281" spans="1:8" ht="15.6" x14ac:dyDescent="0.3">
      <c r="A281" s="96">
        <v>280</v>
      </c>
      <c r="B281" s="43">
        <v>24</v>
      </c>
      <c r="C281" s="44" t="s">
        <v>320</v>
      </c>
      <c r="D281" s="45" t="s">
        <v>445</v>
      </c>
      <c r="E281" s="46" t="s">
        <v>446</v>
      </c>
      <c r="F281" s="47" t="s">
        <v>323</v>
      </c>
      <c r="G281" s="48" t="s">
        <v>1960</v>
      </c>
    </row>
    <row r="282" spans="1:8" ht="15.6" x14ac:dyDescent="0.3">
      <c r="A282" s="96">
        <v>281</v>
      </c>
      <c r="B282" s="43">
        <v>21</v>
      </c>
      <c r="C282" s="44" t="s">
        <v>351</v>
      </c>
      <c r="D282" s="45" t="s">
        <v>435</v>
      </c>
      <c r="E282" s="46" t="s">
        <v>436</v>
      </c>
      <c r="F282" s="47" t="s">
        <v>323</v>
      </c>
      <c r="G282" s="48" t="s">
        <v>1968</v>
      </c>
    </row>
    <row r="283" spans="1:8" ht="15.6" x14ac:dyDescent="0.3">
      <c r="A283" s="96">
        <v>282</v>
      </c>
      <c r="B283" s="43">
        <v>974</v>
      </c>
      <c r="C283" s="44" t="s">
        <v>534</v>
      </c>
      <c r="D283" s="45" t="s">
        <v>1317</v>
      </c>
      <c r="E283" s="46" t="s">
        <v>1318</v>
      </c>
      <c r="F283" s="47" t="s">
        <v>323</v>
      </c>
      <c r="G283" s="48" t="s">
        <v>1986</v>
      </c>
      <c r="H283" s="78" t="s">
        <v>1988</v>
      </c>
    </row>
    <row r="284" spans="1:8" ht="15.6" x14ac:dyDescent="0.3">
      <c r="A284" s="96">
        <v>283</v>
      </c>
      <c r="B284" s="43">
        <v>795</v>
      </c>
      <c r="C284" s="44" t="s">
        <v>899</v>
      </c>
      <c r="D284" s="45" t="s">
        <v>1221</v>
      </c>
      <c r="E284" s="46" t="s">
        <v>1222</v>
      </c>
      <c r="F284" s="47" t="s">
        <v>323</v>
      </c>
      <c r="G284" s="48" t="s">
        <v>1985</v>
      </c>
    </row>
    <row r="285" spans="1:8" ht="15.6" x14ac:dyDescent="0.3">
      <c r="A285" s="96">
        <v>284</v>
      </c>
      <c r="B285" s="43">
        <v>332</v>
      </c>
      <c r="C285" s="44" t="s">
        <v>351</v>
      </c>
      <c r="D285" s="45" t="s">
        <v>867</v>
      </c>
      <c r="E285" s="46" t="s">
        <v>868</v>
      </c>
      <c r="F285" s="47" t="s">
        <v>323</v>
      </c>
      <c r="G285" s="48" t="s">
        <v>1985</v>
      </c>
    </row>
    <row r="286" spans="1:8" ht="15.6" x14ac:dyDescent="0.3">
      <c r="A286" s="96">
        <v>285</v>
      </c>
      <c r="B286" s="43">
        <v>2435</v>
      </c>
      <c r="C286" s="44" t="s">
        <v>515</v>
      </c>
      <c r="D286" s="45" t="s">
        <v>1627</v>
      </c>
      <c r="E286" s="46" t="s">
        <v>1627</v>
      </c>
      <c r="F286" s="47" t="s">
        <v>1592</v>
      </c>
      <c r="G286" s="48" t="s">
        <v>1966</v>
      </c>
    </row>
    <row r="287" spans="1:8" ht="15.6" x14ac:dyDescent="0.3">
      <c r="A287" s="96">
        <v>286</v>
      </c>
      <c r="B287" s="43">
        <v>721</v>
      </c>
      <c r="C287" s="44" t="s">
        <v>550</v>
      </c>
      <c r="D287" s="45" t="s">
        <v>1171</v>
      </c>
      <c r="E287" s="46" t="s">
        <v>1172</v>
      </c>
      <c r="F287" s="47" t="s">
        <v>323</v>
      </c>
      <c r="G287" s="48" t="s">
        <v>1984</v>
      </c>
    </row>
    <row r="288" spans="1:8" ht="15.6" x14ac:dyDescent="0.3">
      <c r="A288" s="96">
        <v>287</v>
      </c>
      <c r="B288" s="79">
        <v>495</v>
      </c>
      <c r="C288" s="80" t="s">
        <v>351</v>
      </c>
      <c r="D288" s="81" t="s">
        <v>1050</v>
      </c>
      <c r="E288" s="54" t="s">
        <v>1051</v>
      </c>
      <c r="F288" s="47" t="s">
        <v>323</v>
      </c>
      <c r="G288" s="48" t="s">
        <v>1987</v>
      </c>
    </row>
    <row r="289" spans="1:20" ht="15.6" x14ac:dyDescent="0.3">
      <c r="A289" s="96">
        <v>288</v>
      </c>
      <c r="B289" s="43">
        <v>2005</v>
      </c>
      <c r="C289" s="44" t="s">
        <v>515</v>
      </c>
      <c r="D289" s="45" t="s">
        <v>1590</v>
      </c>
      <c r="E289" s="46" t="s">
        <v>1591</v>
      </c>
      <c r="F289" s="47" t="s">
        <v>1592</v>
      </c>
      <c r="G289" s="48" t="s">
        <v>1985</v>
      </c>
    </row>
    <row r="290" spans="1:20" ht="15.6" x14ac:dyDescent="0.3">
      <c r="A290" s="96">
        <v>289</v>
      </c>
      <c r="B290" s="43">
        <v>708</v>
      </c>
      <c r="C290" s="44" t="s">
        <v>515</v>
      </c>
      <c r="D290" s="45" t="s">
        <v>1164</v>
      </c>
      <c r="E290" s="46" t="s">
        <v>1165</v>
      </c>
      <c r="F290" s="47" t="s">
        <v>323</v>
      </c>
      <c r="G290" s="48" t="s">
        <v>1985</v>
      </c>
    </row>
    <row r="291" spans="1:20" ht="15.6" x14ac:dyDescent="0.3">
      <c r="A291" s="96">
        <v>290</v>
      </c>
      <c r="B291" s="43">
        <v>416</v>
      </c>
      <c r="C291" s="44" t="s">
        <v>534</v>
      </c>
      <c r="D291" s="45" t="s">
        <v>977</v>
      </c>
      <c r="E291" s="46" t="s">
        <v>978</v>
      </c>
      <c r="F291" s="47" t="s">
        <v>323</v>
      </c>
      <c r="G291" s="48" t="s">
        <v>1966</v>
      </c>
    </row>
    <row r="292" spans="1:20" ht="15.6" x14ac:dyDescent="0.3">
      <c r="A292" s="96">
        <v>291</v>
      </c>
      <c r="B292" s="43">
        <v>304</v>
      </c>
      <c r="C292" s="44" t="s">
        <v>351</v>
      </c>
      <c r="D292" s="45" t="s">
        <v>833</v>
      </c>
      <c r="E292" s="46" t="s">
        <v>834</v>
      </c>
      <c r="F292" s="47" t="s">
        <v>323</v>
      </c>
      <c r="G292" s="48" t="s">
        <v>1969</v>
      </c>
      <c r="H292" s="48"/>
    </row>
    <row r="293" spans="1:20" ht="15.6" x14ac:dyDescent="0.3">
      <c r="A293" s="96">
        <v>292</v>
      </c>
      <c r="B293" s="79">
        <v>765</v>
      </c>
      <c r="C293" s="80" t="s">
        <v>515</v>
      </c>
      <c r="D293" s="81" t="s">
        <v>1198</v>
      </c>
      <c r="E293" s="54" t="s">
        <v>1199</v>
      </c>
      <c r="F293" s="47" t="s">
        <v>323</v>
      </c>
      <c r="G293" s="48" t="s">
        <v>1989</v>
      </c>
    </row>
    <row r="294" spans="1:20" ht="15.6" x14ac:dyDescent="0.3">
      <c r="A294" s="96">
        <v>293</v>
      </c>
      <c r="B294" s="43">
        <v>584</v>
      </c>
      <c r="C294" s="44" t="s">
        <v>550</v>
      </c>
      <c r="D294" s="45" t="s">
        <v>1112</v>
      </c>
      <c r="E294" s="46" t="s">
        <v>1113</v>
      </c>
      <c r="F294" s="47" t="s">
        <v>323</v>
      </c>
      <c r="G294" s="48" t="s">
        <v>1970</v>
      </c>
    </row>
    <row r="295" spans="1:20" ht="15.6" x14ac:dyDescent="0.3">
      <c r="A295" s="96">
        <v>294</v>
      </c>
      <c r="B295" s="43">
        <v>2743</v>
      </c>
      <c r="C295" s="44" t="s">
        <v>534</v>
      </c>
      <c r="D295" s="45" t="s">
        <v>1650</v>
      </c>
      <c r="E295" s="46" t="s">
        <v>1651</v>
      </c>
      <c r="F295" s="47" t="s">
        <v>1592</v>
      </c>
      <c r="G295" s="48" t="s">
        <v>1985</v>
      </c>
      <c r="H295" s="48"/>
    </row>
    <row r="296" spans="1:20" ht="15.6" x14ac:dyDescent="0.3">
      <c r="A296" s="96">
        <v>295</v>
      </c>
      <c r="B296" s="43">
        <v>1599</v>
      </c>
      <c r="C296" s="44" t="s">
        <v>550</v>
      </c>
      <c r="D296" s="45" t="s">
        <v>1494</v>
      </c>
      <c r="E296" s="67" t="s">
        <v>1495</v>
      </c>
      <c r="F296" s="47" t="s">
        <v>323</v>
      </c>
      <c r="G296" s="48" t="s">
        <v>1970</v>
      </c>
    </row>
    <row r="297" spans="1:20" ht="15.6" x14ac:dyDescent="0.3">
      <c r="A297" s="96">
        <v>296</v>
      </c>
      <c r="B297" s="43">
        <v>233</v>
      </c>
      <c r="C297" s="44" t="s">
        <v>534</v>
      </c>
      <c r="D297" s="45" t="s">
        <v>787</v>
      </c>
      <c r="E297" s="46" t="s">
        <v>788</v>
      </c>
      <c r="F297" s="47" t="s">
        <v>323</v>
      </c>
      <c r="G297" s="48" t="s">
        <v>1984</v>
      </c>
    </row>
    <row r="298" spans="1:20" ht="15.6" x14ac:dyDescent="0.3">
      <c r="A298" s="96">
        <v>297</v>
      </c>
      <c r="B298" s="43">
        <v>997</v>
      </c>
      <c r="C298" s="44" t="s">
        <v>550</v>
      </c>
      <c r="D298" s="45" t="s">
        <v>1333</v>
      </c>
      <c r="E298" s="46" t="s">
        <v>1334</v>
      </c>
      <c r="F298" s="47" t="s">
        <v>323</v>
      </c>
      <c r="G298" s="48" t="s">
        <v>1970</v>
      </c>
    </row>
    <row r="299" spans="1:20" ht="15.6" x14ac:dyDescent="0.3">
      <c r="A299" s="96">
        <v>298</v>
      </c>
      <c r="B299" s="43">
        <v>3402</v>
      </c>
      <c r="C299" s="44" t="s">
        <v>550</v>
      </c>
      <c r="D299" s="45" t="s">
        <v>1678</v>
      </c>
      <c r="E299" s="46" t="s">
        <v>1679</v>
      </c>
      <c r="F299" s="47" t="s">
        <v>1592</v>
      </c>
      <c r="G299" s="48" t="s">
        <v>1987</v>
      </c>
      <c r="H299" s="48"/>
      <c r="I299" s="48"/>
      <c r="J299" s="48"/>
      <c r="K299" s="48"/>
      <c r="L299" s="48"/>
      <c r="M299" s="48"/>
      <c r="N299" s="48"/>
      <c r="O299" s="48"/>
      <c r="P299" s="48"/>
      <c r="Q299" s="48"/>
      <c r="R299" s="48"/>
    </row>
    <row r="300" spans="1:20" ht="15.6" x14ac:dyDescent="0.3">
      <c r="A300" s="96">
        <v>299</v>
      </c>
      <c r="B300" s="43">
        <v>2360</v>
      </c>
      <c r="C300" s="60" t="s">
        <v>550</v>
      </c>
      <c r="D300" s="15" t="s">
        <v>1617</v>
      </c>
      <c r="E300" s="62" t="s">
        <v>1618</v>
      </c>
      <c r="F300" s="47" t="s">
        <v>1592</v>
      </c>
      <c r="G300" s="48" t="s">
        <v>1970</v>
      </c>
      <c r="H300" s="48"/>
      <c r="I300" s="48"/>
      <c r="J300" s="47"/>
      <c r="K300" s="47"/>
      <c r="L300" s="47"/>
      <c r="M300" s="47"/>
      <c r="N300" s="47"/>
      <c r="O300" s="64"/>
      <c r="P300" s="47"/>
      <c r="Q300" s="47"/>
      <c r="R300" s="47"/>
      <c r="S300" s="61"/>
      <c r="T300" s="61"/>
    </row>
    <row r="301" spans="1:20" ht="15.6" x14ac:dyDescent="0.3">
      <c r="A301" s="96">
        <v>300</v>
      </c>
      <c r="B301" s="43">
        <v>1419</v>
      </c>
      <c r="C301" s="44" t="s">
        <v>515</v>
      </c>
      <c r="D301" s="45" t="s">
        <v>1459</v>
      </c>
      <c r="E301" s="46" t="s">
        <v>1460</v>
      </c>
      <c r="F301" s="47" t="s">
        <v>323</v>
      </c>
      <c r="G301" s="48" t="s">
        <v>1963</v>
      </c>
    </row>
    <row r="302" spans="1:20" ht="15.6" x14ac:dyDescent="0.3">
      <c r="A302" s="96">
        <v>301</v>
      </c>
      <c r="B302" s="43">
        <v>756</v>
      </c>
      <c r="C302" s="44" t="s">
        <v>534</v>
      </c>
      <c r="D302" s="45" t="s">
        <v>1196</v>
      </c>
      <c r="E302" s="46" t="s">
        <v>1197</v>
      </c>
      <c r="F302" s="47" t="s">
        <v>323</v>
      </c>
      <c r="G302" s="48" t="s">
        <v>1965</v>
      </c>
    </row>
    <row r="303" spans="1:20" ht="15.6" x14ac:dyDescent="0.3">
      <c r="A303" s="96">
        <v>302</v>
      </c>
      <c r="B303" s="43">
        <v>908</v>
      </c>
      <c r="C303" s="44" t="s">
        <v>550</v>
      </c>
      <c r="D303" s="45" t="s">
        <v>1288</v>
      </c>
      <c r="E303" s="46" t="s">
        <v>1289</v>
      </c>
      <c r="F303" s="47" t="s">
        <v>323</v>
      </c>
      <c r="G303" s="48" t="s">
        <v>1984</v>
      </c>
      <c r="H303" s="48"/>
    </row>
    <row r="304" spans="1:20" ht="15.6" x14ac:dyDescent="0.3">
      <c r="A304" s="96">
        <v>303</v>
      </c>
      <c r="B304" s="43">
        <v>2373</v>
      </c>
      <c r="C304" s="44" t="s">
        <v>550</v>
      </c>
      <c r="D304" s="45" t="s">
        <v>1619</v>
      </c>
      <c r="E304" s="46" t="s">
        <v>1620</v>
      </c>
      <c r="F304" s="47" t="s">
        <v>1592</v>
      </c>
      <c r="G304" s="48" t="s">
        <v>1988</v>
      </c>
    </row>
    <row r="305" spans="1:8" ht="15.6" x14ac:dyDescent="0.3">
      <c r="A305" s="96">
        <v>304</v>
      </c>
      <c r="B305" s="43">
        <v>796</v>
      </c>
      <c r="C305" s="44" t="s">
        <v>534</v>
      </c>
      <c r="D305" s="45" t="s">
        <v>1223</v>
      </c>
      <c r="E305" s="46" t="s">
        <v>1224</v>
      </c>
      <c r="F305" s="47" t="s">
        <v>323</v>
      </c>
      <c r="G305" s="48" t="s">
        <v>1989</v>
      </c>
      <c r="H305" s="48"/>
    </row>
    <row r="306" spans="1:8" ht="15.6" x14ac:dyDescent="0.3">
      <c r="A306" s="96">
        <v>305</v>
      </c>
      <c r="B306" s="43" t="s">
        <v>1762</v>
      </c>
      <c r="C306" s="60" t="s">
        <v>453</v>
      </c>
      <c r="D306" s="15" t="s">
        <v>1770</v>
      </c>
      <c r="E306" s="62" t="s">
        <v>1771</v>
      </c>
      <c r="F306" s="47" t="s">
        <v>453</v>
      </c>
      <c r="G306" s="48" t="s">
        <v>1981</v>
      </c>
    </row>
    <row r="307" spans="1:8" ht="15.6" x14ac:dyDescent="0.3">
      <c r="A307" s="96">
        <v>306</v>
      </c>
      <c r="B307" s="43">
        <v>366</v>
      </c>
      <c r="C307" s="44" t="s">
        <v>515</v>
      </c>
      <c r="D307" s="45" t="s">
        <v>931</v>
      </c>
      <c r="E307" s="46" t="s">
        <v>932</v>
      </c>
      <c r="F307" s="47" t="s">
        <v>323</v>
      </c>
      <c r="G307" s="48" t="s">
        <v>1965</v>
      </c>
    </row>
    <row r="308" spans="1:8" ht="15.6" x14ac:dyDescent="0.3">
      <c r="A308" s="96">
        <v>307</v>
      </c>
      <c r="B308" s="43">
        <v>739</v>
      </c>
      <c r="C308" s="44" t="s">
        <v>534</v>
      </c>
      <c r="D308" s="45" t="s">
        <v>1185</v>
      </c>
      <c r="E308" s="46" t="s">
        <v>1186</v>
      </c>
      <c r="F308" s="47" t="s">
        <v>323</v>
      </c>
      <c r="G308" s="48" t="s">
        <v>1988</v>
      </c>
    </row>
    <row r="309" spans="1:8" ht="15.6" x14ac:dyDescent="0.3">
      <c r="A309" s="96">
        <v>308</v>
      </c>
      <c r="B309" s="43">
        <v>882</v>
      </c>
      <c r="C309" s="44" t="s">
        <v>534</v>
      </c>
      <c r="D309" s="45" t="s">
        <v>1272</v>
      </c>
      <c r="E309" s="46" t="s">
        <v>1273</v>
      </c>
      <c r="F309" s="47" t="s">
        <v>323</v>
      </c>
      <c r="G309" s="48" t="s">
        <v>1986</v>
      </c>
    </row>
    <row r="310" spans="1:8" ht="15.6" x14ac:dyDescent="0.3">
      <c r="A310" s="96">
        <v>309</v>
      </c>
      <c r="B310" s="79">
        <v>562</v>
      </c>
      <c r="C310" s="80" t="s">
        <v>550</v>
      </c>
      <c r="D310" s="81" t="s">
        <v>1096</v>
      </c>
      <c r="E310" s="54" t="s">
        <v>1097</v>
      </c>
      <c r="F310" s="47" t="s">
        <v>323</v>
      </c>
      <c r="G310" s="48" t="s">
        <v>1985</v>
      </c>
    </row>
    <row r="311" spans="1:8" ht="15.6" x14ac:dyDescent="0.3">
      <c r="A311" s="96">
        <v>310</v>
      </c>
      <c r="B311" s="43">
        <v>1036</v>
      </c>
      <c r="C311" s="44" t="s">
        <v>534</v>
      </c>
      <c r="D311" s="45" t="s">
        <v>1347</v>
      </c>
      <c r="E311" s="46" t="s">
        <v>1348</v>
      </c>
      <c r="F311" s="47" t="s">
        <v>323</v>
      </c>
      <c r="G311" s="48" t="s">
        <v>1966</v>
      </c>
    </row>
    <row r="312" spans="1:8" ht="15.6" x14ac:dyDescent="0.3">
      <c r="A312" s="96">
        <v>311</v>
      </c>
      <c r="B312" s="43">
        <v>1020</v>
      </c>
      <c r="C312" s="44" t="s">
        <v>550</v>
      </c>
      <c r="D312" s="45" t="s">
        <v>1339</v>
      </c>
      <c r="E312" s="46" t="s">
        <v>1340</v>
      </c>
      <c r="F312" s="47" t="s">
        <v>323</v>
      </c>
      <c r="G312" s="48" t="s">
        <v>1970</v>
      </c>
      <c r="H312" s="6" t="s">
        <v>1989</v>
      </c>
    </row>
    <row r="313" spans="1:8" ht="15.6" x14ac:dyDescent="0.3">
      <c r="A313" s="96">
        <v>312</v>
      </c>
      <c r="B313" s="43">
        <v>1925</v>
      </c>
      <c r="C313" s="44" t="s">
        <v>534</v>
      </c>
      <c r="D313" s="45" t="s">
        <v>1567</v>
      </c>
      <c r="E313" s="46" t="s">
        <v>1568</v>
      </c>
      <c r="F313" s="47" t="s">
        <v>323</v>
      </c>
      <c r="G313" s="48" t="s">
        <v>1987</v>
      </c>
    </row>
    <row r="314" spans="1:8" ht="28.8" x14ac:dyDescent="0.3">
      <c r="A314" s="96">
        <v>313</v>
      </c>
      <c r="B314" s="43">
        <v>7</v>
      </c>
      <c r="C314" s="44" t="s">
        <v>351</v>
      </c>
      <c r="D314" s="45" t="s">
        <v>360</v>
      </c>
      <c r="E314" s="49" t="s">
        <v>361</v>
      </c>
      <c r="F314" s="47" t="s">
        <v>323</v>
      </c>
      <c r="G314" s="48" t="s">
        <v>1968</v>
      </c>
    </row>
    <row r="315" spans="1:8" ht="15.6" x14ac:dyDescent="0.3">
      <c r="A315" s="96">
        <v>314</v>
      </c>
      <c r="B315" s="43">
        <v>299</v>
      </c>
      <c r="C315" s="44" t="s">
        <v>390</v>
      </c>
      <c r="D315" s="45" t="s">
        <v>827</v>
      </c>
      <c r="E315" s="46" t="s">
        <v>828</v>
      </c>
      <c r="F315" s="47" t="s">
        <v>323</v>
      </c>
      <c r="G315" s="48" t="s">
        <v>1977</v>
      </c>
    </row>
    <row r="316" spans="1:8" ht="28.8" x14ac:dyDescent="0.3">
      <c r="A316" s="96">
        <v>315</v>
      </c>
      <c r="B316" s="43">
        <v>7</v>
      </c>
      <c r="C316" s="44" t="s">
        <v>351</v>
      </c>
      <c r="D316" s="45" t="s">
        <v>362</v>
      </c>
      <c r="E316" s="49" t="s">
        <v>363</v>
      </c>
      <c r="F316" s="47" t="s">
        <v>323</v>
      </c>
      <c r="G316" s="48" t="s">
        <v>1968</v>
      </c>
    </row>
    <row r="317" spans="1:8" ht="15.6" x14ac:dyDescent="0.3">
      <c r="A317" s="96">
        <v>316</v>
      </c>
      <c r="B317" s="43">
        <v>435</v>
      </c>
      <c r="C317" s="44" t="s">
        <v>550</v>
      </c>
      <c r="D317" s="45" t="s">
        <v>993</v>
      </c>
      <c r="E317" s="46" t="s">
        <v>994</v>
      </c>
      <c r="F317" s="47" t="s">
        <v>323</v>
      </c>
      <c r="G317" s="48" t="s">
        <v>1984</v>
      </c>
    </row>
    <row r="318" spans="1:8" ht="15.6" x14ac:dyDescent="0.3">
      <c r="A318" s="96">
        <v>317</v>
      </c>
      <c r="B318" s="43">
        <v>7</v>
      </c>
      <c r="C318" s="44" t="s">
        <v>351</v>
      </c>
      <c r="D318" s="45" t="s">
        <v>364</v>
      </c>
      <c r="E318" s="46" t="s">
        <v>365</v>
      </c>
      <c r="F318" s="47" t="s">
        <v>323</v>
      </c>
      <c r="G318" s="48" t="s">
        <v>1968</v>
      </c>
    </row>
    <row r="319" spans="1:8" ht="15.6" x14ac:dyDescent="0.3">
      <c r="A319" s="96">
        <v>318</v>
      </c>
      <c r="B319" s="43">
        <v>7</v>
      </c>
      <c r="C319" s="44" t="s">
        <v>351</v>
      </c>
      <c r="D319" s="45" t="s">
        <v>366</v>
      </c>
      <c r="E319" s="49" t="s">
        <v>367</v>
      </c>
      <c r="F319" s="47" t="s">
        <v>323</v>
      </c>
      <c r="G319" s="48" t="s">
        <v>1968</v>
      </c>
    </row>
    <row r="320" spans="1:8" ht="15.6" x14ac:dyDescent="0.3">
      <c r="A320" s="96">
        <v>319</v>
      </c>
      <c r="B320" s="43">
        <v>7</v>
      </c>
      <c r="C320" s="44" t="s">
        <v>351</v>
      </c>
      <c r="D320" s="45" t="s">
        <v>368</v>
      </c>
      <c r="E320" s="46" t="s">
        <v>369</v>
      </c>
      <c r="F320" s="47" t="s">
        <v>323</v>
      </c>
      <c r="G320" s="48" t="s">
        <v>1968</v>
      </c>
    </row>
    <row r="321" spans="1:9" ht="15.6" x14ac:dyDescent="0.3">
      <c r="A321" s="96">
        <v>320</v>
      </c>
      <c r="B321" s="43">
        <v>7</v>
      </c>
      <c r="C321" s="44" t="s">
        <v>351</v>
      </c>
      <c r="D321" s="45" t="s">
        <v>370</v>
      </c>
      <c r="E321" s="46" t="s">
        <v>371</v>
      </c>
      <c r="F321" s="47" t="s">
        <v>323</v>
      </c>
      <c r="G321" s="48" t="s">
        <v>1968</v>
      </c>
    </row>
    <row r="322" spans="1:9" ht="15.6" x14ac:dyDescent="0.3">
      <c r="A322" s="96">
        <v>321</v>
      </c>
      <c r="B322" s="43">
        <v>777</v>
      </c>
      <c r="C322" s="44" t="s">
        <v>351</v>
      </c>
      <c r="D322" s="45" t="s">
        <v>1211</v>
      </c>
      <c r="E322" s="46" t="s">
        <v>1212</v>
      </c>
      <c r="F322" s="47" t="s">
        <v>323</v>
      </c>
      <c r="G322" s="48" t="s">
        <v>1969</v>
      </c>
    </row>
    <row r="323" spans="1:9" ht="15.6" x14ac:dyDescent="0.3">
      <c r="A323" s="96">
        <v>322</v>
      </c>
      <c r="B323" s="43">
        <v>1471</v>
      </c>
      <c r="C323" s="44" t="s">
        <v>515</v>
      </c>
      <c r="D323" s="45" t="s">
        <v>1471</v>
      </c>
      <c r="E323" s="46" t="s">
        <v>1472</v>
      </c>
      <c r="F323" s="47" t="s">
        <v>323</v>
      </c>
      <c r="G323" s="48" t="s">
        <v>1986</v>
      </c>
    </row>
    <row r="324" spans="1:9" ht="15.6" x14ac:dyDescent="0.3">
      <c r="A324" s="96">
        <v>323</v>
      </c>
      <c r="B324" s="43">
        <v>718</v>
      </c>
      <c r="C324" s="44" t="s">
        <v>515</v>
      </c>
      <c r="D324" s="45" t="s">
        <v>1169</v>
      </c>
      <c r="E324" s="46" t="s">
        <v>1170</v>
      </c>
      <c r="F324" s="47" t="s">
        <v>323</v>
      </c>
      <c r="G324" s="48" t="s">
        <v>1965</v>
      </c>
    </row>
    <row r="325" spans="1:9" ht="15.6" x14ac:dyDescent="0.3">
      <c r="A325" s="96">
        <v>324</v>
      </c>
      <c r="B325" s="43" t="s">
        <v>33</v>
      </c>
      <c r="C325" s="44" t="s">
        <v>534</v>
      </c>
      <c r="D325" s="45" t="s">
        <v>1741</v>
      </c>
      <c r="E325" s="46" t="s">
        <v>1742</v>
      </c>
      <c r="F325" s="47" t="s">
        <v>1592</v>
      </c>
      <c r="G325" s="48" t="s">
        <v>1984</v>
      </c>
    </row>
    <row r="326" spans="1:9" ht="15.6" x14ac:dyDescent="0.3">
      <c r="A326" s="96">
        <v>325</v>
      </c>
      <c r="B326" s="43">
        <v>295</v>
      </c>
      <c r="C326" s="44" t="s">
        <v>351</v>
      </c>
      <c r="D326" s="45" t="s">
        <v>173</v>
      </c>
      <c r="E326" s="46" t="s">
        <v>826</v>
      </c>
      <c r="F326" s="47" t="s">
        <v>323</v>
      </c>
      <c r="G326" s="48" t="s">
        <v>1969</v>
      </c>
    </row>
    <row r="327" spans="1:9" ht="15.6" x14ac:dyDescent="0.3">
      <c r="A327" s="96">
        <v>326</v>
      </c>
      <c r="B327" s="43">
        <v>1866</v>
      </c>
      <c r="C327" s="44" t="s">
        <v>351</v>
      </c>
      <c r="D327" s="45" t="s">
        <v>1560</v>
      </c>
      <c r="E327" s="46" t="s">
        <v>1561</v>
      </c>
      <c r="F327" s="47" t="s">
        <v>323</v>
      </c>
      <c r="G327" s="48" t="s">
        <v>1988</v>
      </c>
    </row>
    <row r="328" spans="1:9" ht="15.6" x14ac:dyDescent="0.3">
      <c r="A328" s="96">
        <v>327</v>
      </c>
      <c r="B328" s="43">
        <v>1728</v>
      </c>
      <c r="C328" s="44" t="s">
        <v>515</v>
      </c>
      <c r="D328" s="45" t="s">
        <v>175</v>
      </c>
      <c r="E328" s="46" t="s">
        <v>176</v>
      </c>
      <c r="F328" s="47" t="s">
        <v>323</v>
      </c>
      <c r="G328" s="48" t="s">
        <v>1984</v>
      </c>
    </row>
    <row r="329" spans="1:9" ht="15.6" x14ac:dyDescent="0.3">
      <c r="A329" s="96">
        <v>328</v>
      </c>
      <c r="B329" s="43">
        <v>1387</v>
      </c>
      <c r="C329" s="44" t="s">
        <v>390</v>
      </c>
      <c r="D329" s="45" t="s">
        <v>200</v>
      </c>
      <c r="E329" s="46" t="s">
        <v>1452</v>
      </c>
      <c r="F329" s="47" t="s">
        <v>323</v>
      </c>
      <c r="G329" s="48" t="s">
        <v>1977</v>
      </c>
    </row>
    <row r="330" spans="1:9" ht="15.6" x14ac:dyDescent="0.3">
      <c r="A330" s="96">
        <v>329</v>
      </c>
      <c r="B330" s="43">
        <v>137</v>
      </c>
      <c r="C330" s="44" t="s">
        <v>534</v>
      </c>
      <c r="D330" s="45" t="s">
        <v>194</v>
      </c>
      <c r="E330" s="46" t="s">
        <v>195</v>
      </c>
      <c r="F330" s="47" t="s">
        <v>323</v>
      </c>
      <c r="G330" s="48" t="s">
        <v>1984</v>
      </c>
      <c r="H330" s="78"/>
      <c r="I330" s="78"/>
    </row>
    <row r="331" spans="1:9" ht="15.6" x14ac:dyDescent="0.3">
      <c r="A331" s="96">
        <v>330</v>
      </c>
      <c r="B331" s="43">
        <v>275</v>
      </c>
      <c r="C331" s="44" t="s">
        <v>809</v>
      </c>
      <c r="D331" s="45" t="s">
        <v>810</v>
      </c>
      <c r="E331" s="46" t="s">
        <v>811</v>
      </c>
      <c r="F331" s="47" t="s">
        <v>323</v>
      </c>
      <c r="G331" s="48" t="s">
        <v>1982</v>
      </c>
    </row>
    <row r="332" spans="1:9" ht="15.6" x14ac:dyDescent="0.3">
      <c r="A332" s="96">
        <v>331</v>
      </c>
      <c r="B332" s="43">
        <v>3874</v>
      </c>
      <c r="C332" s="44" t="s">
        <v>550</v>
      </c>
      <c r="D332" s="45" t="s">
        <v>1701</v>
      </c>
      <c r="E332" s="46" t="s">
        <v>1702</v>
      </c>
      <c r="F332" s="47" t="s">
        <v>1592</v>
      </c>
      <c r="G332" s="48" t="s">
        <v>1984</v>
      </c>
    </row>
    <row r="333" spans="1:9" ht="15.6" x14ac:dyDescent="0.3">
      <c r="A333" s="96">
        <v>332</v>
      </c>
      <c r="B333" s="43">
        <v>66</v>
      </c>
      <c r="C333" s="44" t="s">
        <v>550</v>
      </c>
      <c r="D333" s="45" t="s">
        <v>551</v>
      </c>
      <c r="E333" s="46" t="s">
        <v>552</v>
      </c>
      <c r="F333" s="47" t="s">
        <v>323</v>
      </c>
      <c r="G333" s="48" t="s">
        <v>1970</v>
      </c>
    </row>
    <row r="334" spans="1:9" ht="15.6" x14ac:dyDescent="0.3">
      <c r="A334" s="96">
        <v>333</v>
      </c>
      <c r="B334" s="43">
        <v>66</v>
      </c>
      <c r="C334" s="44" t="s">
        <v>550</v>
      </c>
      <c r="D334" s="45" t="s">
        <v>553</v>
      </c>
      <c r="E334" s="46" t="s">
        <v>554</v>
      </c>
      <c r="F334" s="47" t="s">
        <v>323</v>
      </c>
      <c r="G334" s="48" t="s">
        <v>1970</v>
      </c>
    </row>
    <row r="335" spans="1:9" ht="15.6" x14ac:dyDescent="0.3">
      <c r="A335" s="96">
        <v>334</v>
      </c>
      <c r="B335" s="43">
        <v>1751</v>
      </c>
      <c r="C335" s="44" t="s">
        <v>550</v>
      </c>
      <c r="D335" s="45" t="s">
        <v>1542</v>
      </c>
      <c r="E335" s="46" t="s">
        <v>1543</v>
      </c>
      <c r="F335" s="47" t="s">
        <v>323</v>
      </c>
      <c r="G335" s="48" t="s">
        <v>1984</v>
      </c>
    </row>
    <row r="336" spans="1:9" ht="15.6" x14ac:dyDescent="0.3">
      <c r="A336" s="96">
        <v>335</v>
      </c>
      <c r="B336" s="43">
        <v>200</v>
      </c>
      <c r="C336" s="44" t="s">
        <v>515</v>
      </c>
      <c r="D336" s="45" t="s">
        <v>747</v>
      </c>
      <c r="E336" s="46" t="s">
        <v>748</v>
      </c>
      <c r="F336" s="47" t="s">
        <v>323</v>
      </c>
      <c r="G336" s="48" t="s">
        <v>1984</v>
      </c>
    </row>
    <row r="337" spans="1:9" ht="15.6" x14ac:dyDescent="0.3">
      <c r="A337" s="96">
        <v>336</v>
      </c>
      <c r="B337" s="43">
        <v>4192</v>
      </c>
      <c r="C337" s="44" t="s">
        <v>550</v>
      </c>
      <c r="D337" s="45" t="s">
        <v>1711</v>
      </c>
      <c r="E337" s="46" t="s">
        <v>1712</v>
      </c>
      <c r="F337" s="47" t="s">
        <v>1592</v>
      </c>
      <c r="G337" s="48" t="s">
        <v>1984</v>
      </c>
    </row>
    <row r="338" spans="1:9" ht="15.6" x14ac:dyDescent="0.3">
      <c r="A338" s="96">
        <v>337</v>
      </c>
      <c r="B338" s="43">
        <v>687</v>
      </c>
      <c r="C338" s="44" t="s">
        <v>351</v>
      </c>
      <c r="D338" s="45" t="s">
        <v>1157</v>
      </c>
      <c r="E338" s="46" t="s">
        <v>1158</v>
      </c>
      <c r="F338" s="47" t="s">
        <v>323</v>
      </c>
      <c r="G338" s="48" t="s">
        <v>1969</v>
      </c>
    </row>
    <row r="339" spans="1:9" ht="15.6" x14ac:dyDescent="0.3">
      <c r="A339" s="96">
        <v>338</v>
      </c>
      <c r="B339" s="79">
        <v>163</v>
      </c>
      <c r="C339" s="80" t="s">
        <v>351</v>
      </c>
      <c r="D339" s="81" t="s">
        <v>700</v>
      </c>
      <c r="E339" s="54" t="s">
        <v>701</v>
      </c>
      <c r="F339" s="47" t="s">
        <v>323</v>
      </c>
      <c r="G339" s="48" t="s">
        <v>1969</v>
      </c>
    </row>
    <row r="340" spans="1:9" ht="15.6" x14ac:dyDescent="0.3">
      <c r="A340" s="96">
        <v>339</v>
      </c>
      <c r="B340" s="43">
        <v>13</v>
      </c>
      <c r="C340" s="44" t="s">
        <v>351</v>
      </c>
      <c r="D340" s="45" t="s">
        <v>395</v>
      </c>
      <c r="E340" s="46" t="s">
        <v>396</v>
      </c>
      <c r="F340" s="47" t="s">
        <v>323</v>
      </c>
      <c r="G340" s="78" t="s">
        <v>1968</v>
      </c>
    </row>
    <row r="341" spans="1:9" ht="15.6" x14ac:dyDescent="0.3">
      <c r="A341" s="96">
        <v>340</v>
      </c>
      <c r="B341" s="43">
        <v>1069</v>
      </c>
      <c r="C341" s="44" t="s">
        <v>534</v>
      </c>
      <c r="D341" s="45" t="s">
        <v>1358</v>
      </c>
      <c r="E341" s="46" t="s">
        <v>1359</v>
      </c>
      <c r="F341" s="47" t="s">
        <v>323</v>
      </c>
      <c r="G341" s="48" t="s">
        <v>1987</v>
      </c>
    </row>
    <row r="342" spans="1:9" ht="15.6" x14ac:dyDescent="0.3">
      <c r="A342" s="96">
        <v>341</v>
      </c>
      <c r="B342" s="43">
        <v>90</v>
      </c>
      <c r="C342" s="44" t="s">
        <v>351</v>
      </c>
      <c r="D342" s="45" t="s">
        <v>304</v>
      </c>
      <c r="E342" s="46" t="s">
        <v>599</v>
      </c>
      <c r="F342" s="47" t="s">
        <v>323</v>
      </c>
      <c r="G342" s="48" t="s">
        <v>1969</v>
      </c>
    </row>
    <row r="343" spans="1:9" ht="15.6" x14ac:dyDescent="0.3">
      <c r="A343" s="96">
        <v>342</v>
      </c>
      <c r="B343" s="43">
        <v>26</v>
      </c>
      <c r="C343" s="44" t="s">
        <v>390</v>
      </c>
      <c r="D343" s="45" t="s">
        <v>451</v>
      </c>
      <c r="E343" s="46" t="s">
        <v>452</v>
      </c>
      <c r="F343" s="47" t="s">
        <v>323</v>
      </c>
      <c r="G343" s="48" t="s">
        <v>1977</v>
      </c>
    </row>
    <row r="344" spans="1:9" ht="15.6" x14ac:dyDescent="0.3">
      <c r="A344" s="96">
        <v>343</v>
      </c>
      <c r="B344" s="43">
        <v>26</v>
      </c>
      <c r="C344" s="44" t="s">
        <v>453</v>
      </c>
      <c r="D344" s="45" t="s">
        <v>454</v>
      </c>
      <c r="E344" s="46" t="s">
        <v>455</v>
      </c>
      <c r="F344" s="47" t="s">
        <v>453</v>
      </c>
      <c r="G344" s="48" t="s">
        <v>1988</v>
      </c>
      <c r="H344" s="6" t="s">
        <v>1989</v>
      </c>
    </row>
    <row r="345" spans="1:9" ht="15.6" x14ac:dyDescent="0.3">
      <c r="A345" s="96">
        <v>344</v>
      </c>
      <c r="B345" s="43">
        <v>26</v>
      </c>
      <c r="C345" s="44" t="s">
        <v>351</v>
      </c>
      <c r="D345" s="45" t="s">
        <v>309</v>
      </c>
      <c r="E345" s="46" t="s">
        <v>456</v>
      </c>
      <c r="F345" s="47" t="s">
        <v>323</v>
      </c>
      <c r="G345" s="48" t="s">
        <v>1968</v>
      </c>
    </row>
    <row r="346" spans="1:9" ht="15.6" x14ac:dyDescent="0.3">
      <c r="A346" s="96">
        <v>345</v>
      </c>
      <c r="B346" s="43">
        <v>26</v>
      </c>
      <c r="C346" s="44" t="s">
        <v>351</v>
      </c>
      <c r="D346" s="45" t="s">
        <v>457</v>
      </c>
      <c r="E346" s="46" t="s">
        <v>458</v>
      </c>
      <c r="F346" s="47" t="s">
        <v>323</v>
      </c>
      <c r="G346" s="48" t="s">
        <v>1968</v>
      </c>
    </row>
    <row r="347" spans="1:9" ht="15.6" x14ac:dyDescent="0.3">
      <c r="A347" s="96">
        <v>346</v>
      </c>
      <c r="B347" s="43">
        <v>1262</v>
      </c>
      <c r="C347" s="44" t="s">
        <v>534</v>
      </c>
      <c r="D347" s="45" t="s">
        <v>1421</v>
      </c>
      <c r="E347" s="46" t="s">
        <v>1422</v>
      </c>
      <c r="F347" s="47" t="s">
        <v>323</v>
      </c>
      <c r="G347" s="48" t="s">
        <v>1987</v>
      </c>
    </row>
    <row r="348" spans="1:9" ht="15.6" x14ac:dyDescent="0.3">
      <c r="A348" s="96">
        <v>347</v>
      </c>
      <c r="B348" s="43">
        <v>60</v>
      </c>
      <c r="C348" s="44" t="s">
        <v>330</v>
      </c>
      <c r="D348" s="45" t="s">
        <v>537</v>
      </c>
      <c r="E348" s="46" t="s">
        <v>538</v>
      </c>
      <c r="F348" s="47" t="s">
        <v>323</v>
      </c>
      <c r="G348" s="48" t="s">
        <v>1979</v>
      </c>
    </row>
    <row r="349" spans="1:9" ht="15.6" x14ac:dyDescent="0.3">
      <c r="A349" s="96">
        <v>348</v>
      </c>
      <c r="B349" s="43" t="s">
        <v>33</v>
      </c>
      <c r="C349" s="44" t="s">
        <v>453</v>
      </c>
      <c r="D349" s="45" t="s">
        <v>1743</v>
      </c>
      <c r="E349" s="46" t="s">
        <v>1744</v>
      </c>
      <c r="F349" s="47" t="s">
        <v>453</v>
      </c>
      <c r="G349" s="48" t="s">
        <v>1984</v>
      </c>
    </row>
    <row r="350" spans="1:9" ht="15.6" x14ac:dyDescent="0.3">
      <c r="A350" s="96">
        <v>349</v>
      </c>
      <c r="B350" s="43">
        <v>13</v>
      </c>
      <c r="C350" s="44" t="s">
        <v>351</v>
      </c>
      <c r="D350" s="45" t="s">
        <v>397</v>
      </c>
      <c r="E350" s="46" t="s">
        <v>398</v>
      </c>
      <c r="F350" s="47" t="s">
        <v>323</v>
      </c>
      <c r="G350" s="48" t="s">
        <v>1968</v>
      </c>
      <c r="H350" s="48"/>
    </row>
    <row r="351" spans="1:9" ht="15.6" x14ac:dyDescent="0.3">
      <c r="A351" s="96">
        <v>350</v>
      </c>
      <c r="B351" s="43">
        <v>3409</v>
      </c>
      <c r="C351" s="44" t="s">
        <v>534</v>
      </c>
      <c r="D351" s="45" t="s">
        <v>1680</v>
      </c>
      <c r="E351" s="46" t="s">
        <v>1681</v>
      </c>
      <c r="F351" s="47" t="s">
        <v>1592</v>
      </c>
      <c r="G351" s="48" t="s">
        <v>1984</v>
      </c>
    </row>
    <row r="352" spans="1:9" ht="15.6" x14ac:dyDescent="0.3">
      <c r="A352" s="96">
        <v>351</v>
      </c>
      <c r="B352" s="43">
        <v>333</v>
      </c>
      <c r="C352" s="44" t="s">
        <v>515</v>
      </c>
      <c r="D352" s="45" t="s">
        <v>869</v>
      </c>
      <c r="E352" s="46" t="s">
        <v>870</v>
      </c>
      <c r="F352" s="47" t="s">
        <v>323</v>
      </c>
      <c r="G352" s="48" t="s">
        <v>1984</v>
      </c>
      <c r="H352" s="78"/>
      <c r="I352" s="78"/>
    </row>
    <row r="353" spans="1:16" ht="15.6" x14ac:dyDescent="0.3">
      <c r="A353" s="96">
        <v>352</v>
      </c>
      <c r="B353" s="43">
        <v>980</v>
      </c>
      <c r="C353" s="44" t="s">
        <v>550</v>
      </c>
      <c r="D353" s="45" t="s">
        <v>1321</v>
      </c>
      <c r="E353" s="46" t="s">
        <v>1322</v>
      </c>
      <c r="F353" s="47" t="s">
        <v>323</v>
      </c>
      <c r="G353" s="48" t="s">
        <v>1970</v>
      </c>
    </row>
    <row r="354" spans="1:16" ht="15.6" x14ac:dyDescent="0.3">
      <c r="A354" s="96">
        <v>353</v>
      </c>
      <c r="B354" s="43">
        <v>26</v>
      </c>
      <c r="C354" s="44" t="s">
        <v>351</v>
      </c>
      <c r="D354" s="45" t="s">
        <v>459</v>
      </c>
      <c r="E354" s="46" t="s">
        <v>460</v>
      </c>
      <c r="F354" s="47" t="s">
        <v>323</v>
      </c>
      <c r="G354" s="48" t="s">
        <v>1968</v>
      </c>
      <c r="P354" s="48"/>
    </row>
    <row r="355" spans="1:16" ht="15.6" x14ac:dyDescent="0.3">
      <c r="A355" s="96">
        <v>354</v>
      </c>
      <c r="B355" s="43">
        <v>769</v>
      </c>
      <c r="C355" s="44" t="s">
        <v>534</v>
      </c>
      <c r="D355" s="45" t="s">
        <v>1204</v>
      </c>
      <c r="E355" s="46" t="s">
        <v>1134</v>
      </c>
      <c r="F355" s="47" t="s">
        <v>323</v>
      </c>
      <c r="G355" s="78" t="s">
        <v>1984</v>
      </c>
    </row>
    <row r="356" spans="1:16" ht="15.6" x14ac:dyDescent="0.3">
      <c r="A356" s="96">
        <v>355</v>
      </c>
      <c r="B356" s="43">
        <v>140</v>
      </c>
      <c r="C356" s="44" t="s">
        <v>515</v>
      </c>
      <c r="D356" s="45" t="s">
        <v>667</v>
      </c>
      <c r="E356" s="46" t="s">
        <v>668</v>
      </c>
      <c r="F356" s="47" t="s">
        <v>323</v>
      </c>
      <c r="G356" s="48" t="s">
        <v>1984</v>
      </c>
    </row>
    <row r="357" spans="1:16" ht="15.6" x14ac:dyDescent="0.3">
      <c r="A357" s="96">
        <v>356</v>
      </c>
      <c r="B357" s="43">
        <v>186</v>
      </c>
      <c r="C357" s="44" t="s">
        <v>534</v>
      </c>
      <c r="D357" s="45" t="s">
        <v>731</v>
      </c>
      <c r="E357" s="46" t="s">
        <v>732</v>
      </c>
      <c r="F357" s="47" t="s">
        <v>323</v>
      </c>
      <c r="G357" s="48" t="s">
        <v>1985</v>
      </c>
    </row>
    <row r="358" spans="1:16" ht="15.6" x14ac:dyDescent="0.3">
      <c r="A358" s="96">
        <v>357</v>
      </c>
      <c r="B358" s="43">
        <v>830</v>
      </c>
      <c r="C358" s="44" t="s">
        <v>550</v>
      </c>
      <c r="D358" s="45" t="s">
        <v>1240</v>
      </c>
      <c r="E358" s="46" t="s">
        <v>1241</v>
      </c>
      <c r="F358" s="47" t="s">
        <v>323</v>
      </c>
      <c r="G358" s="48" t="s">
        <v>1970</v>
      </c>
    </row>
    <row r="359" spans="1:16" ht="15.6" x14ac:dyDescent="0.3">
      <c r="A359" s="96">
        <v>358</v>
      </c>
      <c r="B359" s="43">
        <v>26</v>
      </c>
      <c r="C359" s="44" t="s">
        <v>351</v>
      </c>
      <c r="D359" s="45" t="s">
        <v>461</v>
      </c>
      <c r="E359" s="46" t="s">
        <v>462</v>
      </c>
      <c r="F359" s="47" t="s">
        <v>323</v>
      </c>
      <c r="G359" s="48" t="s">
        <v>1968</v>
      </c>
    </row>
    <row r="360" spans="1:16" ht="15.6" x14ac:dyDescent="0.3">
      <c r="A360" s="96">
        <v>359</v>
      </c>
      <c r="B360" s="43">
        <v>1245</v>
      </c>
      <c r="C360" s="44" t="s">
        <v>809</v>
      </c>
      <c r="D360" s="45" t="s">
        <v>1415</v>
      </c>
      <c r="E360" s="46" t="s">
        <v>1416</v>
      </c>
      <c r="F360" s="47" t="s">
        <v>323</v>
      </c>
      <c r="G360" s="48" t="s">
        <v>1984</v>
      </c>
    </row>
    <row r="361" spans="1:16" ht="15.6" x14ac:dyDescent="0.3">
      <c r="A361" s="96">
        <v>360</v>
      </c>
      <c r="B361" s="43">
        <v>97</v>
      </c>
      <c r="C361" s="44" t="s">
        <v>515</v>
      </c>
      <c r="D361" s="45" t="s">
        <v>610</v>
      </c>
      <c r="E361" s="46" t="s">
        <v>611</v>
      </c>
      <c r="F361" s="47" t="s">
        <v>323</v>
      </c>
      <c r="G361" s="48" t="s">
        <v>1984</v>
      </c>
    </row>
    <row r="362" spans="1:16" ht="15.6" x14ac:dyDescent="0.3">
      <c r="A362" s="96">
        <v>361</v>
      </c>
      <c r="B362" s="43">
        <v>160</v>
      </c>
      <c r="C362" s="44" t="s">
        <v>534</v>
      </c>
      <c r="D362" s="45" t="s">
        <v>691</v>
      </c>
      <c r="E362" s="46" t="s">
        <v>692</v>
      </c>
      <c r="F362" s="47" t="s">
        <v>323</v>
      </c>
      <c r="G362" s="48" t="s">
        <v>1965</v>
      </c>
    </row>
    <row r="363" spans="1:16" ht="15.6" x14ac:dyDescent="0.3">
      <c r="A363" s="96">
        <v>362</v>
      </c>
      <c r="B363" s="43">
        <v>1163</v>
      </c>
      <c r="C363" s="44" t="s">
        <v>515</v>
      </c>
      <c r="D363" s="45" t="s">
        <v>1387</v>
      </c>
      <c r="E363" s="46" t="s">
        <v>1387</v>
      </c>
      <c r="F363" s="47" t="s">
        <v>323</v>
      </c>
      <c r="G363" s="48" t="s">
        <v>1989</v>
      </c>
    </row>
    <row r="364" spans="1:16" ht="15.6" x14ac:dyDescent="0.3">
      <c r="A364" s="96">
        <v>363</v>
      </c>
      <c r="B364" s="43">
        <v>167</v>
      </c>
      <c r="C364" s="44" t="s">
        <v>390</v>
      </c>
      <c r="D364" s="45" t="s">
        <v>708</v>
      </c>
      <c r="E364" s="46" t="s">
        <v>709</v>
      </c>
      <c r="F364" s="47" t="s">
        <v>323</v>
      </c>
      <c r="G364" s="48" t="s">
        <v>1977</v>
      </c>
    </row>
    <row r="365" spans="1:16" ht="15.6" x14ac:dyDescent="0.3">
      <c r="A365" s="96">
        <v>364</v>
      </c>
      <c r="B365" s="43">
        <v>1994</v>
      </c>
      <c r="C365" s="44" t="s">
        <v>515</v>
      </c>
      <c r="D365" s="45" t="s">
        <v>1586</v>
      </c>
      <c r="E365" s="46" t="s">
        <v>1587</v>
      </c>
      <c r="F365" s="47" t="s">
        <v>323</v>
      </c>
      <c r="G365" s="48" t="s">
        <v>1987</v>
      </c>
    </row>
    <row r="366" spans="1:16" ht="15.6" x14ac:dyDescent="0.3">
      <c r="A366" s="96">
        <v>365</v>
      </c>
      <c r="B366" s="43">
        <v>247</v>
      </c>
      <c r="C366" s="44" t="s">
        <v>534</v>
      </c>
      <c r="D366" s="45" t="s">
        <v>43</v>
      </c>
      <c r="E366" s="46" t="s">
        <v>43</v>
      </c>
      <c r="F366" s="47" t="s">
        <v>323</v>
      </c>
      <c r="G366" s="48" t="s">
        <v>1966</v>
      </c>
    </row>
    <row r="367" spans="1:16" ht="15.6" x14ac:dyDescent="0.3">
      <c r="A367" s="96">
        <v>366</v>
      </c>
      <c r="B367" s="43">
        <v>1159</v>
      </c>
      <c r="C367" s="44" t="s">
        <v>515</v>
      </c>
      <c r="D367" s="45" t="s">
        <v>1383</v>
      </c>
      <c r="E367" s="46" t="s">
        <v>1384</v>
      </c>
      <c r="F367" s="47" t="s">
        <v>323</v>
      </c>
      <c r="G367" s="48" t="s">
        <v>1985</v>
      </c>
    </row>
    <row r="368" spans="1:16" ht="15.6" x14ac:dyDescent="0.3">
      <c r="A368" s="96">
        <v>367</v>
      </c>
      <c r="B368" s="43">
        <v>437</v>
      </c>
      <c r="C368" s="44" t="s">
        <v>534</v>
      </c>
      <c r="D368" s="45" t="s">
        <v>997</v>
      </c>
      <c r="E368" s="46" t="s">
        <v>998</v>
      </c>
      <c r="F368" s="47" t="s">
        <v>323</v>
      </c>
      <c r="G368" s="48" t="s">
        <v>1988</v>
      </c>
    </row>
    <row r="369" spans="1:8" ht="15.6" x14ac:dyDescent="0.3">
      <c r="A369" s="96">
        <v>368</v>
      </c>
      <c r="B369" s="43">
        <v>263</v>
      </c>
      <c r="C369" s="44" t="s">
        <v>550</v>
      </c>
      <c r="D369" s="45" t="s">
        <v>803</v>
      </c>
      <c r="E369" s="46" t="s">
        <v>804</v>
      </c>
      <c r="F369" s="47" t="s">
        <v>323</v>
      </c>
      <c r="G369" s="48" t="s">
        <v>1970</v>
      </c>
    </row>
    <row r="370" spans="1:8" ht="15.6" x14ac:dyDescent="0.3">
      <c r="A370" s="96">
        <v>369</v>
      </c>
      <c r="B370" s="43">
        <v>384</v>
      </c>
      <c r="C370" s="66" t="s">
        <v>534</v>
      </c>
      <c r="D370" s="15" t="s">
        <v>198</v>
      </c>
      <c r="E370" s="62" t="s">
        <v>947</v>
      </c>
      <c r="F370" s="47" t="s">
        <v>323</v>
      </c>
      <c r="G370" s="48" t="s">
        <v>1986</v>
      </c>
    </row>
    <row r="371" spans="1:8" ht="15.6" x14ac:dyDescent="0.3">
      <c r="A371" s="96">
        <v>370</v>
      </c>
      <c r="B371" s="43">
        <v>500</v>
      </c>
      <c r="C371" s="44" t="s">
        <v>351</v>
      </c>
      <c r="D371" s="45" t="s">
        <v>205</v>
      </c>
      <c r="E371" s="46" t="s">
        <v>1054</v>
      </c>
      <c r="F371" s="47" t="s">
        <v>323</v>
      </c>
      <c r="G371" s="48" t="s">
        <v>1969</v>
      </c>
    </row>
    <row r="372" spans="1:8" ht="15.6" x14ac:dyDescent="0.3">
      <c r="A372" s="96">
        <v>371</v>
      </c>
      <c r="B372" s="43">
        <v>171</v>
      </c>
      <c r="C372" s="44" t="s">
        <v>550</v>
      </c>
      <c r="D372" s="45" t="s">
        <v>712</v>
      </c>
      <c r="E372" s="46" t="s">
        <v>713</v>
      </c>
      <c r="F372" s="47" t="s">
        <v>323</v>
      </c>
      <c r="G372" s="48" t="s">
        <v>1970</v>
      </c>
    </row>
    <row r="373" spans="1:8" ht="15.6" x14ac:dyDescent="0.3">
      <c r="A373" s="96">
        <v>372</v>
      </c>
      <c r="B373" s="43">
        <v>1642</v>
      </c>
      <c r="C373" s="44" t="s">
        <v>550</v>
      </c>
      <c r="D373" s="45" t="s">
        <v>1502</v>
      </c>
      <c r="E373" s="46" t="s">
        <v>1503</v>
      </c>
      <c r="F373" s="47" t="s">
        <v>323</v>
      </c>
      <c r="G373" s="48" t="s">
        <v>1970</v>
      </c>
    </row>
    <row r="374" spans="1:8" ht="15.6" x14ac:dyDescent="0.3">
      <c r="A374" s="96">
        <v>373</v>
      </c>
      <c r="B374" s="43">
        <v>326</v>
      </c>
      <c r="C374" s="44" t="s">
        <v>534</v>
      </c>
      <c r="D374" s="45" t="s">
        <v>859</v>
      </c>
      <c r="E374" s="46" t="s">
        <v>860</v>
      </c>
      <c r="F374" s="47" t="s">
        <v>323</v>
      </c>
      <c r="G374" s="48" t="s">
        <v>1966</v>
      </c>
    </row>
    <row r="375" spans="1:8" ht="15.6" x14ac:dyDescent="0.3">
      <c r="A375" s="96">
        <v>374</v>
      </c>
      <c r="B375" s="43">
        <v>583</v>
      </c>
      <c r="C375" s="44" t="s">
        <v>550</v>
      </c>
      <c r="D375" s="45" t="s">
        <v>1110</v>
      </c>
      <c r="E375" s="46" t="s">
        <v>1111</v>
      </c>
      <c r="F375" s="47" t="s">
        <v>323</v>
      </c>
      <c r="G375" s="48" t="s">
        <v>1984</v>
      </c>
      <c r="H375" s="78" t="s">
        <v>1985</v>
      </c>
    </row>
    <row r="376" spans="1:8" ht="15.6" x14ac:dyDescent="0.3">
      <c r="A376" s="96">
        <v>375</v>
      </c>
      <c r="B376" s="43">
        <v>1558</v>
      </c>
      <c r="C376" s="44" t="s">
        <v>515</v>
      </c>
      <c r="D376" s="45" t="s">
        <v>1484</v>
      </c>
      <c r="E376" s="46" t="s">
        <v>1485</v>
      </c>
      <c r="F376" s="47" t="s">
        <v>323</v>
      </c>
      <c r="G376" s="48" t="s">
        <v>1985</v>
      </c>
    </row>
    <row r="377" spans="1:8" ht="15.6" x14ac:dyDescent="0.3">
      <c r="A377" s="96">
        <v>376</v>
      </c>
      <c r="B377" s="43">
        <v>1043</v>
      </c>
      <c r="C377" s="44" t="s">
        <v>515</v>
      </c>
      <c r="D377" s="45" t="s">
        <v>1350</v>
      </c>
      <c r="E377" s="46" t="s">
        <v>1351</v>
      </c>
      <c r="F377" s="47" t="s">
        <v>323</v>
      </c>
      <c r="G377" s="48" t="s">
        <v>1986</v>
      </c>
      <c r="H377" s="78" t="s">
        <v>1989</v>
      </c>
    </row>
    <row r="378" spans="1:8" ht="15.6" x14ac:dyDescent="0.3">
      <c r="A378" s="96">
        <v>377</v>
      </c>
      <c r="B378" s="43">
        <v>411</v>
      </c>
      <c r="C378" s="44" t="s">
        <v>351</v>
      </c>
      <c r="D378" s="45" t="s">
        <v>974</v>
      </c>
      <c r="E378" s="46" t="s">
        <v>975</v>
      </c>
      <c r="F378" s="47" t="s">
        <v>323</v>
      </c>
      <c r="G378" s="48" t="s">
        <v>1969</v>
      </c>
    </row>
    <row r="379" spans="1:8" ht="15.6" x14ac:dyDescent="0.3">
      <c r="A379" s="96">
        <v>378</v>
      </c>
      <c r="B379" s="43">
        <v>616</v>
      </c>
      <c r="C379" s="44" t="s">
        <v>550</v>
      </c>
      <c r="D379" s="45" t="s">
        <v>48</v>
      </c>
      <c r="E379" s="46" t="s">
        <v>49</v>
      </c>
      <c r="F379" s="47" t="s">
        <v>323</v>
      </c>
      <c r="G379" s="48" t="s">
        <v>1970</v>
      </c>
    </row>
    <row r="380" spans="1:8" ht="15.6" x14ac:dyDescent="0.3">
      <c r="A380" s="96">
        <v>379</v>
      </c>
      <c r="B380" s="43">
        <v>575</v>
      </c>
      <c r="C380" s="44" t="s">
        <v>351</v>
      </c>
      <c r="D380" s="45" t="s">
        <v>1104</v>
      </c>
      <c r="E380" s="46" t="s">
        <v>1105</v>
      </c>
      <c r="F380" s="47" t="s">
        <v>323</v>
      </c>
      <c r="G380" s="48" t="s">
        <v>1969</v>
      </c>
    </row>
    <row r="381" spans="1:8" ht="15.6" x14ac:dyDescent="0.3">
      <c r="A381" s="96">
        <v>380</v>
      </c>
      <c r="B381" s="43">
        <v>2104</v>
      </c>
      <c r="C381" s="44" t="s">
        <v>515</v>
      </c>
      <c r="D381" s="45" t="s">
        <v>1595</v>
      </c>
      <c r="E381" s="46" t="s">
        <v>1596</v>
      </c>
      <c r="F381" s="47" t="s">
        <v>1592</v>
      </c>
      <c r="G381" s="48" t="s">
        <v>1986</v>
      </c>
    </row>
    <row r="382" spans="1:8" ht="15.6" x14ac:dyDescent="0.3">
      <c r="A382" s="96">
        <v>381</v>
      </c>
      <c r="B382" s="43">
        <v>1813</v>
      </c>
      <c r="C382" s="44" t="s">
        <v>515</v>
      </c>
      <c r="D382" s="45" t="s">
        <v>1550</v>
      </c>
      <c r="E382" s="46" t="s">
        <v>1551</v>
      </c>
      <c r="F382" s="47" t="s">
        <v>323</v>
      </c>
      <c r="G382" s="48" t="s">
        <v>1964</v>
      </c>
      <c r="H382" s="6" t="s">
        <v>1989</v>
      </c>
    </row>
    <row r="383" spans="1:8" ht="15.6" x14ac:dyDescent="0.3">
      <c r="A383" s="96">
        <v>382</v>
      </c>
      <c r="B383" s="43">
        <v>33</v>
      </c>
      <c r="C383" s="44" t="s">
        <v>351</v>
      </c>
      <c r="D383" s="45" t="s">
        <v>50</v>
      </c>
      <c r="E383" s="46" t="s">
        <v>473</v>
      </c>
      <c r="F383" s="47" t="s">
        <v>323</v>
      </c>
      <c r="G383" s="48" t="s">
        <v>1968</v>
      </c>
    </row>
    <row r="384" spans="1:8" ht="15.6" x14ac:dyDescent="0.3">
      <c r="A384" s="96">
        <v>383</v>
      </c>
      <c r="B384" s="43" t="s">
        <v>33</v>
      </c>
      <c r="C384" s="66" t="s">
        <v>534</v>
      </c>
      <c r="D384" s="15" t="s">
        <v>1758</v>
      </c>
      <c r="E384" s="62" t="s">
        <v>1759</v>
      </c>
      <c r="F384" s="47" t="s">
        <v>1592</v>
      </c>
      <c r="G384" s="48" t="s">
        <v>1989</v>
      </c>
    </row>
    <row r="385" spans="1:8" ht="15.6" x14ac:dyDescent="0.3">
      <c r="A385" s="96">
        <v>384</v>
      </c>
      <c r="B385" s="43">
        <v>4658</v>
      </c>
      <c r="C385" s="66" t="s">
        <v>550</v>
      </c>
      <c r="D385" s="15" t="s">
        <v>1719</v>
      </c>
      <c r="E385" s="62" t="s">
        <v>1720</v>
      </c>
      <c r="F385" s="47" t="s">
        <v>1592</v>
      </c>
      <c r="G385" s="48" t="s">
        <v>1984</v>
      </c>
      <c r="H385" s="78" t="s">
        <v>1985</v>
      </c>
    </row>
    <row r="386" spans="1:8" ht="15.6" x14ac:dyDescent="0.3">
      <c r="A386" s="96">
        <v>385</v>
      </c>
      <c r="B386" s="43">
        <v>1352</v>
      </c>
      <c r="C386" s="44" t="s">
        <v>534</v>
      </c>
      <c r="D386" s="45" t="s">
        <v>1440</v>
      </c>
      <c r="E386" s="46" t="s">
        <v>1441</v>
      </c>
      <c r="F386" s="47" t="s">
        <v>323</v>
      </c>
      <c r="G386" s="48" t="s">
        <v>1988</v>
      </c>
    </row>
    <row r="387" spans="1:8" ht="15.6" x14ac:dyDescent="0.3">
      <c r="A387" s="96">
        <v>386</v>
      </c>
      <c r="B387" s="43">
        <v>1195</v>
      </c>
      <c r="C387" s="44" t="s">
        <v>515</v>
      </c>
      <c r="D387" s="45" t="s">
        <v>1395</v>
      </c>
      <c r="E387" s="46" t="s">
        <v>1396</v>
      </c>
      <c r="F387" s="47" t="s">
        <v>323</v>
      </c>
      <c r="G387" s="48" t="s">
        <v>1988</v>
      </c>
    </row>
    <row r="388" spans="1:8" ht="15.6" x14ac:dyDescent="0.3">
      <c r="A388" s="96">
        <v>387</v>
      </c>
      <c r="B388" s="43">
        <v>726</v>
      </c>
      <c r="C388" s="44" t="s">
        <v>899</v>
      </c>
      <c r="D388" s="45" t="s">
        <v>1177</v>
      </c>
      <c r="E388" s="46" t="s">
        <v>1178</v>
      </c>
      <c r="F388" s="47" t="s">
        <v>323</v>
      </c>
      <c r="G388" s="48" t="s">
        <v>1985</v>
      </c>
    </row>
    <row r="389" spans="1:8" ht="15.6" x14ac:dyDescent="0.3">
      <c r="A389" s="96">
        <v>388</v>
      </c>
      <c r="B389" s="43">
        <v>423</v>
      </c>
      <c r="C389" s="44" t="s">
        <v>899</v>
      </c>
      <c r="D389" s="45" t="s">
        <v>267</v>
      </c>
      <c r="E389" s="46" t="s">
        <v>981</v>
      </c>
      <c r="F389" s="47" t="s">
        <v>323</v>
      </c>
      <c r="G389" s="48" t="s">
        <v>1984</v>
      </c>
    </row>
    <row r="390" spans="1:8" ht="15.6" x14ac:dyDescent="0.3">
      <c r="A390" s="96">
        <v>389</v>
      </c>
      <c r="B390" s="43">
        <v>356</v>
      </c>
      <c r="C390" s="44" t="s">
        <v>351</v>
      </c>
      <c r="D390" s="45" t="s">
        <v>902</v>
      </c>
      <c r="E390" s="46" t="s">
        <v>903</v>
      </c>
      <c r="F390" s="47" t="s">
        <v>323</v>
      </c>
      <c r="G390" s="48" t="s">
        <v>1986</v>
      </c>
    </row>
    <row r="391" spans="1:8" ht="15.6" x14ac:dyDescent="0.3">
      <c r="A391" s="96">
        <v>390</v>
      </c>
      <c r="B391" s="43">
        <v>356</v>
      </c>
      <c r="C391" s="44" t="s">
        <v>351</v>
      </c>
      <c r="D391" s="45" t="s">
        <v>904</v>
      </c>
      <c r="E391" s="46" t="s">
        <v>905</v>
      </c>
      <c r="F391" s="47" t="s">
        <v>323</v>
      </c>
      <c r="G391" s="48" t="s">
        <v>1986</v>
      </c>
    </row>
    <row r="392" spans="1:8" ht="15.6" x14ac:dyDescent="0.3">
      <c r="A392" s="96">
        <v>391</v>
      </c>
      <c r="B392" s="43">
        <v>356</v>
      </c>
      <c r="C392" s="44" t="s">
        <v>351</v>
      </c>
      <c r="D392" s="45" t="s">
        <v>906</v>
      </c>
      <c r="E392" s="46" t="s">
        <v>907</v>
      </c>
      <c r="F392" s="47" t="s">
        <v>323</v>
      </c>
      <c r="G392" s="48" t="s">
        <v>1986</v>
      </c>
    </row>
    <row r="393" spans="1:8" ht="15.6" x14ac:dyDescent="0.3">
      <c r="A393" s="96">
        <v>392</v>
      </c>
      <c r="B393" s="43">
        <v>356</v>
      </c>
      <c r="C393" s="44" t="s">
        <v>351</v>
      </c>
      <c r="D393" s="45" t="s">
        <v>908</v>
      </c>
      <c r="E393" s="46" t="s">
        <v>909</v>
      </c>
      <c r="F393" s="47" t="s">
        <v>323</v>
      </c>
      <c r="G393" s="48" t="s">
        <v>1986</v>
      </c>
    </row>
    <row r="394" spans="1:8" ht="15.6" x14ac:dyDescent="0.3">
      <c r="A394" s="96">
        <v>393</v>
      </c>
      <c r="B394" s="43">
        <v>409</v>
      </c>
      <c r="C394" s="44" t="s">
        <v>515</v>
      </c>
      <c r="D394" s="45" t="s">
        <v>908</v>
      </c>
      <c r="E394" s="46" t="s">
        <v>971</v>
      </c>
      <c r="F394" s="47" t="s">
        <v>323</v>
      </c>
      <c r="G394" s="48" t="s">
        <v>1986</v>
      </c>
    </row>
    <row r="395" spans="1:8" ht="15.6" x14ac:dyDescent="0.3">
      <c r="A395" s="96">
        <v>394</v>
      </c>
      <c r="B395" s="43">
        <v>1650</v>
      </c>
      <c r="C395" s="44" t="s">
        <v>515</v>
      </c>
      <c r="D395" s="45" t="s">
        <v>1504</v>
      </c>
      <c r="E395" s="46" t="s">
        <v>1505</v>
      </c>
      <c r="F395" s="47" t="s">
        <v>323</v>
      </c>
      <c r="G395" s="48" t="s">
        <v>1962</v>
      </c>
    </row>
    <row r="396" spans="1:8" ht="15.6" x14ac:dyDescent="0.3">
      <c r="A396" s="96">
        <v>395</v>
      </c>
      <c r="B396" s="43">
        <v>356</v>
      </c>
      <c r="C396" s="44" t="s">
        <v>351</v>
      </c>
      <c r="D396" s="45" t="s">
        <v>910</v>
      </c>
      <c r="E396" s="46" t="s">
        <v>911</v>
      </c>
      <c r="F396" s="47" t="s">
        <v>323</v>
      </c>
      <c r="G396" s="48" t="s">
        <v>1986</v>
      </c>
    </row>
    <row r="397" spans="1:8" ht="15.6" x14ac:dyDescent="0.3">
      <c r="A397" s="96">
        <v>396</v>
      </c>
      <c r="B397" s="43">
        <v>659</v>
      </c>
      <c r="C397" s="44" t="s">
        <v>515</v>
      </c>
      <c r="D397" s="45" t="s">
        <v>240</v>
      </c>
      <c r="E397" s="46" t="s">
        <v>241</v>
      </c>
      <c r="F397" s="47" t="s">
        <v>323</v>
      </c>
      <c r="G397" s="48" t="s">
        <v>1963</v>
      </c>
      <c r="H397" s="48"/>
    </row>
    <row r="398" spans="1:8" ht="15.6" x14ac:dyDescent="0.3">
      <c r="A398" s="96">
        <v>397</v>
      </c>
      <c r="B398" s="43">
        <v>1035</v>
      </c>
      <c r="C398" s="44" t="s">
        <v>515</v>
      </c>
      <c r="D398" s="45" t="s">
        <v>1345</v>
      </c>
      <c r="E398" s="46" t="s">
        <v>1346</v>
      </c>
      <c r="F398" s="47" t="s">
        <v>323</v>
      </c>
      <c r="G398" s="48" t="s">
        <v>1963</v>
      </c>
    </row>
    <row r="399" spans="1:8" ht="15.6" x14ac:dyDescent="0.3">
      <c r="A399" s="96">
        <v>398</v>
      </c>
      <c r="B399" s="43">
        <v>149</v>
      </c>
      <c r="C399" s="44" t="s">
        <v>550</v>
      </c>
      <c r="D399" s="45" t="s">
        <v>675</v>
      </c>
      <c r="E399" s="46" t="s">
        <v>676</v>
      </c>
      <c r="F399" s="47" t="s">
        <v>323</v>
      </c>
      <c r="G399" s="48" t="s">
        <v>1970</v>
      </c>
    </row>
    <row r="400" spans="1:8" ht="15.6" x14ac:dyDescent="0.3">
      <c r="A400" s="96">
        <v>399</v>
      </c>
      <c r="B400" s="43">
        <v>1</v>
      </c>
      <c r="C400" s="44" t="s">
        <v>320</v>
      </c>
      <c r="D400" s="45" t="s">
        <v>324</v>
      </c>
      <c r="E400" s="46" t="s">
        <v>325</v>
      </c>
      <c r="F400" s="47" t="s">
        <v>323</v>
      </c>
      <c r="G400" s="48" t="s">
        <v>1959</v>
      </c>
    </row>
    <row r="401" spans="1:8" ht="15.6" x14ac:dyDescent="0.3">
      <c r="A401" s="96">
        <v>400</v>
      </c>
      <c r="B401" s="43">
        <v>61</v>
      </c>
      <c r="C401" s="44" t="s">
        <v>338</v>
      </c>
      <c r="D401" s="45" t="s">
        <v>539</v>
      </c>
      <c r="E401" s="46" t="s">
        <v>540</v>
      </c>
      <c r="F401" s="47" t="s">
        <v>323</v>
      </c>
      <c r="G401" s="48" t="s">
        <v>1967</v>
      </c>
    </row>
    <row r="402" spans="1:8" ht="15.6" x14ac:dyDescent="0.3">
      <c r="A402" s="96">
        <v>401</v>
      </c>
      <c r="B402" s="43">
        <v>214</v>
      </c>
      <c r="C402" s="44" t="s">
        <v>515</v>
      </c>
      <c r="D402" s="45" t="s">
        <v>766</v>
      </c>
      <c r="E402" s="46" t="s">
        <v>767</v>
      </c>
      <c r="F402" s="47" t="s">
        <v>323</v>
      </c>
      <c r="G402" s="48" t="s">
        <v>1966</v>
      </c>
    </row>
    <row r="403" spans="1:8" ht="15.6" x14ac:dyDescent="0.3">
      <c r="A403" s="96">
        <v>402</v>
      </c>
      <c r="B403" s="43">
        <v>300</v>
      </c>
      <c r="C403" s="44" t="s">
        <v>550</v>
      </c>
      <c r="D403" s="45" t="s">
        <v>184</v>
      </c>
      <c r="E403" s="46" t="s">
        <v>185</v>
      </c>
      <c r="F403" s="47" t="s">
        <v>323</v>
      </c>
      <c r="G403" s="48" t="s">
        <v>1984</v>
      </c>
    </row>
    <row r="404" spans="1:8" ht="15.6" x14ac:dyDescent="0.3">
      <c r="A404" s="96">
        <v>403</v>
      </c>
      <c r="B404" s="43">
        <v>1</v>
      </c>
      <c r="C404" s="44" t="s">
        <v>320</v>
      </c>
      <c r="D404" s="45" t="s">
        <v>326</v>
      </c>
      <c r="E404" s="46" t="s">
        <v>327</v>
      </c>
      <c r="F404" s="47" t="s">
        <v>323</v>
      </c>
      <c r="G404" s="48" t="s">
        <v>1959</v>
      </c>
    </row>
    <row r="405" spans="1:8" ht="15.6" x14ac:dyDescent="0.3">
      <c r="A405" s="96">
        <v>404</v>
      </c>
      <c r="B405" s="43">
        <v>61</v>
      </c>
      <c r="C405" s="44" t="s">
        <v>338</v>
      </c>
      <c r="D405" s="45" t="s">
        <v>541</v>
      </c>
      <c r="E405" s="46" t="s">
        <v>542</v>
      </c>
      <c r="F405" s="47" t="s">
        <v>323</v>
      </c>
      <c r="G405" s="48" t="s">
        <v>1967</v>
      </c>
    </row>
    <row r="406" spans="1:8" ht="15.6" x14ac:dyDescent="0.3">
      <c r="A406" s="96">
        <v>405</v>
      </c>
      <c r="B406" s="43">
        <v>1676</v>
      </c>
      <c r="C406" s="44" t="s">
        <v>351</v>
      </c>
      <c r="D406" s="45" t="s">
        <v>1512</v>
      </c>
      <c r="E406" s="46" t="s">
        <v>1513</v>
      </c>
      <c r="F406" s="47" t="s">
        <v>323</v>
      </c>
      <c r="G406" s="48" t="s">
        <v>1987</v>
      </c>
    </row>
    <row r="407" spans="1:8" ht="15.6" x14ac:dyDescent="0.3">
      <c r="A407" s="96">
        <v>406</v>
      </c>
      <c r="B407" s="43">
        <v>25</v>
      </c>
      <c r="C407" s="44" t="s">
        <v>338</v>
      </c>
      <c r="D407" s="45" t="s">
        <v>447</v>
      </c>
      <c r="E407" s="46" t="s">
        <v>448</v>
      </c>
      <c r="F407" s="47" t="s">
        <v>323</v>
      </c>
      <c r="G407" s="48" t="s">
        <v>1967</v>
      </c>
    </row>
    <row r="408" spans="1:8" ht="15.6" x14ac:dyDescent="0.3">
      <c r="A408" s="96">
        <v>407</v>
      </c>
      <c r="B408" s="43">
        <v>1397</v>
      </c>
      <c r="C408" s="44" t="s">
        <v>534</v>
      </c>
      <c r="D408" s="45" t="s">
        <v>89</v>
      </c>
      <c r="E408" s="46" t="s">
        <v>90</v>
      </c>
      <c r="F408" s="47" t="s">
        <v>323</v>
      </c>
      <c r="G408" s="48" t="s">
        <v>1987</v>
      </c>
    </row>
    <row r="409" spans="1:8" ht="15.6" x14ac:dyDescent="0.3">
      <c r="A409" s="96">
        <v>408</v>
      </c>
      <c r="B409" s="43">
        <v>209</v>
      </c>
      <c r="C409" s="44" t="s">
        <v>351</v>
      </c>
      <c r="D409" s="45" t="s">
        <v>758</v>
      </c>
      <c r="E409" s="46" t="s">
        <v>759</v>
      </c>
      <c r="F409" s="47" t="s">
        <v>323</v>
      </c>
      <c r="G409" s="48" t="s">
        <v>1969</v>
      </c>
    </row>
    <row r="410" spans="1:8" ht="15.6" x14ac:dyDescent="0.3">
      <c r="A410" s="96">
        <v>409</v>
      </c>
      <c r="B410" s="43">
        <v>833</v>
      </c>
      <c r="C410" s="44" t="s">
        <v>390</v>
      </c>
      <c r="D410" s="45" t="s">
        <v>1242</v>
      </c>
      <c r="E410" s="46" t="s">
        <v>1243</v>
      </c>
      <c r="F410" s="47" t="s">
        <v>323</v>
      </c>
      <c r="G410" s="48" t="s">
        <v>1988</v>
      </c>
    </row>
    <row r="411" spans="1:8" ht="15.6" x14ac:dyDescent="0.3">
      <c r="A411" s="96">
        <v>410</v>
      </c>
      <c r="B411" s="43">
        <v>586</v>
      </c>
      <c r="C411" s="44" t="s">
        <v>534</v>
      </c>
      <c r="D411" s="45" t="s">
        <v>1114</v>
      </c>
      <c r="E411" s="46" t="s">
        <v>1115</v>
      </c>
      <c r="F411" s="47" t="s">
        <v>323</v>
      </c>
      <c r="G411" s="48" t="s">
        <v>1985</v>
      </c>
    </row>
    <row r="412" spans="1:8" ht="15.6" x14ac:dyDescent="0.3">
      <c r="A412" s="96">
        <v>411</v>
      </c>
      <c r="B412" s="43">
        <v>25</v>
      </c>
      <c r="C412" s="44" t="s">
        <v>338</v>
      </c>
      <c r="D412" s="45" t="s">
        <v>449</v>
      </c>
      <c r="E412" s="46" t="s">
        <v>450</v>
      </c>
      <c r="F412" s="47" t="s">
        <v>323</v>
      </c>
      <c r="G412" s="48" t="s">
        <v>1967</v>
      </c>
    </row>
    <row r="413" spans="1:8" ht="15.6" x14ac:dyDescent="0.3">
      <c r="A413" s="96">
        <v>412</v>
      </c>
      <c r="B413" s="43">
        <v>977</v>
      </c>
      <c r="C413" s="44" t="s">
        <v>534</v>
      </c>
      <c r="D413" s="45" t="s">
        <v>1319</v>
      </c>
      <c r="E413" s="46" t="s">
        <v>1320</v>
      </c>
      <c r="F413" s="47" t="s">
        <v>323</v>
      </c>
      <c r="G413" s="48" t="s">
        <v>1986</v>
      </c>
      <c r="H413" s="78"/>
    </row>
    <row r="414" spans="1:8" ht="15.6" x14ac:dyDescent="0.3">
      <c r="A414" s="96">
        <v>413</v>
      </c>
      <c r="B414" s="43">
        <v>354</v>
      </c>
      <c r="C414" s="44" t="s">
        <v>351</v>
      </c>
      <c r="D414" s="45" t="s">
        <v>897</v>
      </c>
      <c r="E414" s="46" t="s">
        <v>898</v>
      </c>
      <c r="F414" s="47" t="s">
        <v>323</v>
      </c>
      <c r="G414" s="48" t="s">
        <v>1987</v>
      </c>
    </row>
    <row r="415" spans="1:8" ht="15.6" x14ac:dyDescent="0.3">
      <c r="A415" s="96">
        <v>414</v>
      </c>
      <c r="B415" s="43">
        <v>473</v>
      </c>
      <c r="C415" s="44" t="s">
        <v>550</v>
      </c>
      <c r="D415" s="45" t="s">
        <v>1030</v>
      </c>
      <c r="E415" s="46" t="s">
        <v>1031</v>
      </c>
      <c r="F415" s="47" t="s">
        <v>323</v>
      </c>
      <c r="G415" s="48" t="s">
        <v>1970</v>
      </c>
    </row>
    <row r="416" spans="1:8" ht="15.6" x14ac:dyDescent="0.3">
      <c r="A416" s="96">
        <v>415</v>
      </c>
      <c r="B416" s="43">
        <v>230</v>
      </c>
      <c r="C416" s="44" t="s">
        <v>515</v>
      </c>
      <c r="D416" s="45" t="s">
        <v>75</v>
      </c>
      <c r="E416" s="46" t="s">
        <v>76</v>
      </c>
      <c r="F416" s="47" t="s">
        <v>323</v>
      </c>
      <c r="G416" s="48" t="s">
        <v>1986</v>
      </c>
    </row>
    <row r="417" spans="1:8" ht="15.6" x14ac:dyDescent="0.3">
      <c r="A417" s="96">
        <v>416</v>
      </c>
      <c r="B417" s="43">
        <v>1930</v>
      </c>
      <c r="C417" s="44" t="s">
        <v>550</v>
      </c>
      <c r="D417" s="45" t="s">
        <v>1569</v>
      </c>
      <c r="E417" s="46" t="s">
        <v>1570</v>
      </c>
      <c r="F417" s="47" t="s">
        <v>323</v>
      </c>
      <c r="G417" s="48" t="s">
        <v>1970</v>
      </c>
    </row>
    <row r="418" spans="1:8" ht="15.6" x14ac:dyDescent="0.3">
      <c r="A418" s="96">
        <v>417</v>
      </c>
      <c r="B418" s="43">
        <v>1713</v>
      </c>
      <c r="C418" s="44" t="s">
        <v>351</v>
      </c>
      <c r="D418" s="45" t="s">
        <v>1526</v>
      </c>
      <c r="E418" s="46" t="s">
        <v>1527</v>
      </c>
      <c r="F418" s="47" t="s">
        <v>323</v>
      </c>
      <c r="G418" s="48" t="s">
        <v>1987</v>
      </c>
      <c r="H418" s="78" t="s">
        <v>1988</v>
      </c>
    </row>
    <row r="419" spans="1:8" ht="15.6" x14ac:dyDescent="0.3">
      <c r="A419" s="96">
        <v>418</v>
      </c>
      <c r="B419" s="43">
        <v>1710</v>
      </c>
      <c r="C419" s="44" t="s">
        <v>550</v>
      </c>
      <c r="D419" s="45" t="s">
        <v>1524</v>
      </c>
      <c r="E419" s="46" t="s">
        <v>1525</v>
      </c>
      <c r="F419" s="47" t="s">
        <v>323</v>
      </c>
      <c r="G419" s="48" t="s">
        <v>1988</v>
      </c>
    </row>
    <row r="420" spans="1:8" ht="15.6" x14ac:dyDescent="0.3">
      <c r="A420" s="96">
        <v>419</v>
      </c>
      <c r="B420" s="43">
        <v>1684</v>
      </c>
      <c r="C420" s="44" t="s">
        <v>550</v>
      </c>
      <c r="D420" s="45" t="s">
        <v>1516</v>
      </c>
      <c r="E420" s="46" t="s">
        <v>1517</v>
      </c>
      <c r="F420" s="47" t="s">
        <v>323</v>
      </c>
      <c r="G420" s="48" t="s">
        <v>1984</v>
      </c>
    </row>
    <row r="421" spans="1:8" ht="15.6" x14ac:dyDescent="0.3">
      <c r="A421" s="96">
        <v>420</v>
      </c>
      <c r="B421" s="43">
        <v>122</v>
      </c>
      <c r="C421" s="44" t="s">
        <v>351</v>
      </c>
      <c r="D421" s="45" t="s">
        <v>643</v>
      </c>
      <c r="E421" s="46" t="s">
        <v>644</v>
      </c>
      <c r="F421" s="47" t="s">
        <v>323</v>
      </c>
      <c r="G421" s="48" t="s">
        <v>1984</v>
      </c>
    </row>
    <row r="422" spans="1:8" ht="15.6" x14ac:dyDescent="0.3">
      <c r="A422" s="96">
        <v>421</v>
      </c>
      <c r="B422" s="43">
        <v>75</v>
      </c>
      <c r="C422" s="44" t="s">
        <v>351</v>
      </c>
      <c r="D422" s="45" t="s">
        <v>572</v>
      </c>
      <c r="E422" s="46" t="s">
        <v>573</v>
      </c>
      <c r="F422" s="47" t="s">
        <v>323</v>
      </c>
      <c r="G422" s="48" t="s">
        <v>1969</v>
      </c>
    </row>
    <row r="423" spans="1:8" ht="15.6" x14ac:dyDescent="0.3">
      <c r="A423" s="96">
        <v>422</v>
      </c>
      <c r="B423" s="43">
        <v>101</v>
      </c>
      <c r="C423" s="44" t="s">
        <v>351</v>
      </c>
      <c r="D423" s="45" t="s">
        <v>614</v>
      </c>
      <c r="E423" s="46" t="s">
        <v>615</v>
      </c>
      <c r="F423" s="47" t="s">
        <v>323</v>
      </c>
      <c r="G423" s="48" t="s">
        <v>1969</v>
      </c>
      <c r="H423" s="48"/>
    </row>
    <row r="424" spans="1:8" ht="15.6" x14ac:dyDescent="0.3">
      <c r="A424" s="96">
        <v>423</v>
      </c>
      <c r="B424" s="43">
        <v>630</v>
      </c>
      <c r="C424" s="44" t="s">
        <v>351</v>
      </c>
      <c r="D424" s="45" t="s">
        <v>1143</v>
      </c>
      <c r="E424" s="46" t="s">
        <v>1144</v>
      </c>
      <c r="F424" s="47" t="s">
        <v>323</v>
      </c>
      <c r="G424" s="48" t="s">
        <v>1987</v>
      </c>
    </row>
    <row r="425" spans="1:8" ht="15.6" x14ac:dyDescent="0.3">
      <c r="A425" s="96">
        <v>424</v>
      </c>
      <c r="B425" s="43">
        <v>2134</v>
      </c>
      <c r="C425" s="44" t="s">
        <v>351</v>
      </c>
      <c r="D425" s="45" t="s">
        <v>1599</v>
      </c>
      <c r="E425" s="46" t="s">
        <v>1600</v>
      </c>
      <c r="F425" s="47" t="s">
        <v>1592</v>
      </c>
      <c r="G425" s="48" t="s">
        <v>1988</v>
      </c>
      <c r="H425" s="6" t="s">
        <v>1989</v>
      </c>
    </row>
    <row r="426" spans="1:8" ht="15.6" x14ac:dyDescent="0.3">
      <c r="A426" s="96">
        <v>425</v>
      </c>
      <c r="B426" s="43">
        <v>18</v>
      </c>
      <c r="C426" s="44" t="s">
        <v>338</v>
      </c>
      <c r="D426" s="45" t="s">
        <v>403</v>
      </c>
      <c r="E426" s="46" t="s">
        <v>404</v>
      </c>
      <c r="F426" s="47" t="s">
        <v>323</v>
      </c>
      <c r="G426" s="48" t="s">
        <v>1967</v>
      </c>
    </row>
    <row r="427" spans="1:8" ht="15.6" x14ac:dyDescent="0.3">
      <c r="A427" s="96">
        <v>426</v>
      </c>
      <c r="B427" s="43">
        <v>1</v>
      </c>
      <c r="C427" s="44" t="s">
        <v>320</v>
      </c>
      <c r="D427" s="45" t="s">
        <v>328</v>
      </c>
      <c r="E427" s="46" t="s">
        <v>329</v>
      </c>
      <c r="F427" s="47" t="s">
        <v>323</v>
      </c>
      <c r="G427" s="48" t="s">
        <v>1959</v>
      </c>
    </row>
    <row r="428" spans="1:8" ht="15.6" x14ac:dyDescent="0.3">
      <c r="A428" s="96">
        <v>427</v>
      </c>
      <c r="B428" s="43">
        <v>18</v>
      </c>
      <c r="C428" s="44" t="s">
        <v>338</v>
      </c>
      <c r="D428" s="45" t="s">
        <v>405</v>
      </c>
      <c r="E428" s="46" t="s">
        <v>406</v>
      </c>
      <c r="F428" s="47" t="s">
        <v>323</v>
      </c>
      <c r="G428" s="48" t="s">
        <v>1967</v>
      </c>
    </row>
    <row r="429" spans="1:8" ht="15.6" x14ac:dyDescent="0.3">
      <c r="A429" s="96">
        <v>428</v>
      </c>
      <c r="B429" s="43">
        <v>150</v>
      </c>
      <c r="C429" s="44" t="s">
        <v>390</v>
      </c>
      <c r="D429" s="45" t="s">
        <v>83</v>
      </c>
      <c r="E429" s="46" t="s">
        <v>677</v>
      </c>
      <c r="F429" s="47" t="s">
        <v>323</v>
      </c>
      <c r="G429" s="48" t="s">
        <v>1977</v>
      </c>
    </row>
    <row r="430" spans="1:8" ht="15.6" x14ac:dyDescent="0.3">
      <c r="A430" s="96">
        <v>429</v>
      </c>
      <c r="B430" s="43">
        <v>144</v>
      </c>
      <c r="C430" s="44" t="s">
        <v>515</v>
      </c>
      <c r="D430" s="45" t="s">
        <v>61</v>
      </c>
      <c r="E430" s="46" t="s">
        <v>672</v>
      </c>
      <c r="F430" s="47" t="s">
        <v>323</v>
      </c>
      <c r="G430" s="48" t="s">
        <v>1988</v>
      </c>
    </row>
    <row r="431" spans="1:8" ht="15.6" x14ac:dyDescent="0.3">
      <c r="A431" s="96">
        <v>430</v>
      </c>
      <c r="B431" s="43">
        <v>1370</v>
      </c>
      <c r="C431" s="44" t="s">
        <v>515</v>
      </c>
      <c r="D431" s="45" t="s">
        <v>1444</v>
      </c>
      <c r="E431" s="46" t="s">
        <v>1445</v>
      </c>
      <c r="F431" s="47" t="s">
        <v>323</v>
      </c>
      <c r="G431" s="48" t="s">
        <v>1962</v>
      </c>
    </row>
    <row r="432" spans="1:8" ht="15.6" x14ac:dyDescent="0.3">
      <c r="A432" s="96">
        <v>431</v>
      </c>
      <c r="B432" s="43">
        <v>278</v>
      </c>
      <c r="C432" s="44" t="s">
        <v>534</v>
      </c>
      <c r="D432" s="45" t="s">
        <v>77</v>
      </c>
      <c r="E432" s="46" t="s">
        <v>78</v>
      </c>
      <c r="F432" s="47" t="s">
        <v>323</v>
      </c>
      <c r="G432" s="48" t="s">
        <v>1988</v>
      </c>
    </row>
    <row r="433" spans="1:8" ht="15.6" x14ac:dyDescent="0.3">
      <c r="A433" s="96">
        <v>432</v>
      </c>
      <c r="B433" s="43">
        <v>226</v>
      </c>
      <c r="C433" s="44" t="s">
        <v>534</v>
      </c>
      <c r="D433" s="45" t="s">
        <v>780</v>
      </c>
      <c r="E433" s="46" t="s">
        <v>781</v>
      </c>
      <c r="F433" s="47" t="s">
        <v>323</v>
      </c>
      <c r="G433" s="48" t="s">
        <v>1984</v>
      </c>
      <c r="H433" s="48"/>
    </row>
    <row r="434" spans="1:8" ht="15.6" x14ac:dyDescent="0.3">
      <c r="A434" s="96">
        <v>433</v>
      </c>
      <c r="B434" s="43">
        <v>360</v>
      </c>
      <c r="C434" s="44" t="s">
        <v>550</v>
      </c>
      <c r="D434" s="45" t="s">
        <v>915</v>
      </c>
      <c r="E434" s="46" t="s">
        <v>916</v>
      </c>
      <c r="F434" s="47" t="s">
        <v>323</v>
      </c>
      <c r="G434" s="48" t="s">
        <v>1970</v>
      </c>
    </row>
    <row r="435" spans="1:8" ht="15.6" x14ac:dyDescent="0.3">
      <c r="A435" s="96">
        <v>434</v>
      </c>
      <c r="B435" s="43">
        <v>360</v>
      </c>
      <c r="C435" s="44" t="s">
        <v>390</v>
      </c>
      <c r="D435" s="45" t="s">
        <v>919</v>
      </c>
      <c r="E435" s="46" t="s">
        <v>920</v>
      </c>
      <c r="F435" s="47" t="s">
        <v>323</v>
      </c>
      <c r="G435" s="48" t="s">
        <v>1977</v>
      </c>
    </row>
    <row r="436" spans="1:8" ht="15.6" x14ac:dyDescent="0.3">
      <c r="A436" s="96">
        <v>435</v>
      </c>
      <c r="B436" s="43">
        <v>360</v>
      </c>
      <c r="C436" s="44" t="s">
        <v>550</v>
      </c>
      <c r="D436" s="45" t="s">
        <v>917</v>
      </c>
      <c r="E436" s="46" t="s">
        <v>918</v>
      </c>
      <c r="F436" s="47" t="s">
        <v>323</v>
      </c>
      <c r="G436" s="48" t="s">
        <v>1970</v>
      </c>
    </row>
    <row r="437" spans="1:8" ht="15.6" x14ac:dyDescent="0.3">
      <c r="A437" s="96">
        <v>436</v>
      </c>
      <c r="B437" s="43">
        <v>402</v>
      </c>
      <c r="C437" s="44" t="s">
        <v>534</v>
      </c>
      <c r="D437" s="45" t="s">
        <v>245</v>
      </c>
      <c r="E437" s="46" t="s">
        <v>246</v>
      </c>
      <c r="F437" s="47" t="s">
        <v>323</v>
      </c>
      <c r="G437" s="48" t="s">
        <v>1965</v>
      </c>
    </row>
    <row r="438" spans="1:8" ht="15.6" x14ac:dyDescent="0.3">
      <c r="A438" s="96">
        <v>437</v>
      </c>
      <c r="B438" s="43">
        <v>799</v>
      </c>
      <c r="C438" s="44" t="s">
        <v>390</v>
      </c>
      <c r="D438" s="45" t="s">
        <v>245</v>
      </c>
      <c r="E438" s="46" t="s">
        <v>1225</v>
      </c>
      <c r="F438" s="47" t="s">
        <v>323</v>
      </c>
      <c r="G438" s="48" t="s">
        <v>1977</v>
      </c>
    </row>
    <row r="439" spans="1:8" ht="15.6" x14ac:dyDescent="0.3">
      <c r="A439" s="96">
        <v>438</v>
      </c>
      <c r="B439" s="43">
        <v>588</v>
      </c>
      <c r="C439" s="44" t="s">
        <v>351</v>
      </c>
      <c r="D439" s="45" t="s">
        <v>1116</v>
      </c>
      <c r="E439" s="46" t="s">
        <v>1117</v>
      </c>
      <c r="F439" s="47" t="s">
        <v>323</v>
      </c>
      <c r="G439" s="48" t="s">
        <v>1969</v>
      </c>
    </row>
    <row r="440" spans="1:8" ht="15.6" x14ac:dyDescent="0.3">
      <c r="A440" s="96">
        <v>439</v>
      </c>
      <c r="B440" s="43">
        <v>135</v>
      </c>
      <c r="C440" s="44" t="s">
        <v>534</v>
      </c>
      <c r="D440" s="45" t="s">
        <v>254</v>
      </c>
      <c r="E440" s="46" t="s">
        <v>255</v>
      </c>
      <c r="F440" s="47" t="s">
        <v>323</v>
      </c>
      <c r="G440" s="48" t="s">
        <v>1987</v>
      </c>
    </row>
    <row r="441" spans="1:8" ht="15.6" x14ac:dyDescent="0.3">
      <c r="A441" s="96">
        <v>440</v>
      </c>
      <c r="B441" s="43">
        <v>480</v>
      </c>
      <c r="C441" s="44" t="s">
        <v>899</v>
      </c>
      <c r="D441" s="45" t="s">
        <v>1038</v>
      </c>
      <c r="E441" s="46" t="s">
        <v>1039</v>
      </c>
      <c r="F441" s="47" t="s">
        <v>323</v>
      </c>
      <c r="G441" s="48" t="s">
        <v>1988</v>
      </c>
      <c r="H441" s="6" t="s">
        <v>1989</v>
      </c>
    </row>
    <row r="442" spans="1:8" ht="15.6" x14ac:dyDescent="0.3">
      <c r="A442" s="96">
        <v>441</v>
      </c>
      <c r="B442" s="43">
        <v>965</v>
      </c>
      <c r="C442" s="44" t="s">
        <v>515</v>
      </c>
      <c r="D442" s="45" t="s">
        <v>1313</v>
      </c>
      <c r="E442" s="46" t="s">
        <v>1314</v>
      </c>
      <c r="F442" s="47" t="s">
        <v>323</v>
      </c>
      <c r="G442" s="48" t="s">
        <v>1984</v>
      </c>
    </row>
    <row r="443" spans="1:8" ht="15.6" x14ac:dyDescent="0.3">
      <c r="A443" s="96">
        <v>442</v>
      </c>
      <c r="B443" s="43" t="s">
        <v>33</v>
      </c>
      <c r="C443" s="66" t="s">
        <v>550</v>
      </c>
      <c r="D443" s="15" t="s">
        <v>1723</v>
      </c>
      <c r="E443" s="62" t="s">
        <v>1724</v>
      </c>
      <c r="F443" s="47" t="s">
        <v>1592</v>
      </c>
      <c r="G443" s="48" t="s">
        <v>1984</v>
      </c>
    </row>
    <row r="444" spans="1:8" ht="15.6" x14ac:dyDescent="0.3">
      <c r="A444" s="96">
        <v>443</v>
      </c>
      <c r="B444" s="43">
        <v>3101</v>
      </c>
      <c r="C444" s="44" t="s">
        <v>515</v>
      </c>
      <c r="D444" s="45" t="s">
        <v>1670</v>
      </c>
      <c r="E444" s="46" t="s">
        <v>1671</v>
      </c>
      <c r="F444" s="47" t="s">
        <v>1592</v>
      </c>
      <c r="G444" s="48" t="s">
        <v>1962</v>
      </c>
    </row>
    <row r="445" spans="1:8" ht="15.6" x14ac:dyDescent="0.3">
      <c r="A445" s="96">
        <v>444</v>
      </c>
      <c r="B445" s="43">
        <v>1231</v>
      </c>
      <c r="C445" s="44" t="s">
        <v>515</v>
      </c>
      <c r="D445" s="45" t="s">
        <v>1411</v>
      </c>
      <c r="E445" s="46" t="s">
        <v>1412</v>
      </c>
      <c r="F445" s="47" t="s">
        <v>323</v>
      </c>
      <c r="G445" s="48" t="s">
        <v>1963</v>
      </c>
    </row>
    <row r="446" spans="1:8" ht="15.6" x14ac:dyDescent="0.3">
      <c r="A446" s="96">
        <v>445</v>
      </c>
      <c r="B446" s="43">
        <v>23</v>
      </c>
      <c r="C446" s="50" t="s">
        <v>390</v>
      </c>
      <c r="D446" s="45" t="s">
        <v>439</v>
      </c>
      <c r="E446" s="51" t="s">
        <v>440</v>
      </c>
      <c r="F446" s="47" t="s">
        <v>323</v>
      </c>
      <c r="G446" s="48" t="s">
        <v>1977</v>
      </c>
    </row>
    <row r="447" spans="1:8" ht="15.6" x14ac:dyDescent="0.3">
      <c r="A447" s="96">
        <v>446</v>
      </c>
      <c r="B447" s="43">
        <v>3499</v>
      </c>
      <c r="C447" s="66" t="s">
        <v>1686</v>
      </c>
      <c r="D447" s="15" t="s">
        <v>1687</v>
      </c>
      <c r="E447" s="62" t="s">
        <v>1688</v>
      </c>
      <c r="F447" s="47" t="s">
        <v>1592</v>
      </c>
      <c r="G447" s="48" t="s">
        <v>1985</v>
      </c>
    </row>
    <row r="448" spans="1:8" ht="15.6" x14ac:dyDescent="0.3">
      <c r="A448" s="96">
        <v>447</v>
      </c>
      <c r="B448" s="43">
        <v>909</v>
      </c>
      <c r="C448" s="44" t="s">
        <v>515</v>
      </c>
      <c r="D448" s="45" t="s">
        <v>1290</v>
      </c>
      <c r="E448" s="46" t="s">
        <v>1291</v>
      </c>
      <c r="F448" s="47" t="s">
        <v>323</v>
      </c>
      <c r="G448" s="48" t="s">
        <v>1963</v>
      </c>
    </row>
    <row r="449" spans="1:8" ht="15.6" x14ac:dyDescent="0.3">
      <c r="A449" s="96">
        <v>448</v>
      </c>
      <c r="B449" s="43">
        <v>154</v>
      </c>
      <c r="C449" s="44" t="s">
        <v>550</v>
      </c>
      <c r="D449" s="45" t="s">
        <v>682</v>
      </c>
      <c r="E449" s="46" t="s">
        <v>683</v>
      </c>
      <c r="F449" s="47" t="s">
        <v>323</v>
      </c>
      <c r="G449" s="48" t="s">
        <v>1984</v>
      </c>
    </row>
    <row r="450" spans="1:8" ht="15.6" x14ac:dyDescent="0.3">
      <c r="A450" s="96">
        <v>449</v>
      </c>
      <c r="B450" s="43">
        <v>22</v>
      </c>
      <c r="C450" s="44" t="s">
        <v>338</v>
      </c>
      <c r="D450" s="45" t="s">
        <v>437</v>
      </c>
      <c r="E450" s="46" t="s">
        <v>438</v>
      </c>
      <c r="F450" s="47" t="s">
        <v>323</v>
      </c>
      <c r="G450" s="48" t="s">
        <v>1967</v>
      </c>
      <c r="H450" s="48"/>
    </row>
    <row r="451" spans="1:8" ht="15.6" x14ac:dyDescent="0.3">
      <c r="A451" s="96">
        <v>450</v>
      </c>
      <c r="B451" s="43">
        <v>692</v>
      </c>
      <c r="C451" s="44" t="s">
        <v>899</v>
      </c>
      <c r="D451" s="45" t="s">
        <v>1159</v>
      </c>
      <c r="E451" s="46" t="s">
        <v>1160</v>
      </c>
      <c r="F451" s="47" t="s">
        <v>323</v>
      </c>
      <c r="G451" s="48" t="s">
        <v>1985</v>
      </c>
      <c r="H451" s="78" t="s">
        <v>1987</v>
      </c>
    </row>
    <row r="452" spans="1:8" ht="15.6" x14ac:dyDescent="0.3">
      <c r="A452" s="96">
        <v>451</v>
      </c>
      <c r="B452" s="43">
        <v>395</v>
      </c>
      <c r="C452" s="44" t="s">
        <v>550</v>
      </c>
      <c r="D452" s="45" t="s">
        <v>959</v>
      </c>
      <c r="E452" s="46" t="s">
        <v>960</v>
      </c>
      <c r="F452" s="47" t="s">
        <v>323</v>
      </c>
      <c r="G452" s="48" t="s">
        <v>1970</v>
      </c>
    </row>
    <row r="453" spans="1:8" ht="15.6" x14ac:dyDescent="0.3">
      <c r="A453" s="96">
        <v>452</v>
      </c>
      <c r="B453" s="43">
        <v>2647</v>
      </c>
      <c r="C453" s="66" t="s">
        <v>515</v>
      </c>
      <c r="D453" s="15" t="s">
        <v>1642</v>
      </c>
      <c r="E453" s="62" t="s">
        <v>1643</v>
      </c>
      <c r="F453" s="47" t="s">
        <v>1592</v>
      </c>
      <c r="G453" s="48" t="s">
        <v>1965</v>
      </c>
    </row>
    <row r="454" spans="1:8" ht="15.6" x14ac:dyDescent="0.3">
      <c r="A454" s="96">
        <v>453</v>
      </c>
      <c r="B454" s="43">
        <v>116</v>
      </c>
      <c r="C454" s="44" t="s">
        <v>501</v>
      </c>
      <c r="D454" s="45" t="s">
        <v>1974</v>
      </c>
      <c r="E454" s="46" t="s">
        <v>1973</v>
      </c>
      <c r="F454" s="47" t="s">
        <v>323</v>
      </c>
      <c r="G454" s="48" t="s">
        <v>1970</v>
      </c>
    </row>
    <row r="455" spans="1:8" ht="15.6" x14ac:dyDescent="0.3">
      <c r="A455" s="96">
        <v>454</v>
      </c>
      <c r="B455" s="43">
        <v>855</v>
      </c>
      <c r="C455" s="44" t="s">
        <v>351</v>
      </c>
      <c r="D455" s="45" t="s">
        <v>1250</v>
      </c>
      <c r="E455" s="46" t="s">
        <v>1251</v>
      </c>
      <c r="F455" s="47" t="s">
        <v>323</v>
      </c>
      <c r="G455" s="48" t="s">
        <v>1969</v>
      </c>
    </row>
    <row r="456" spans="1:8" ht="15.6" x14ac:dyDescent="0.3">
      <c r="A456" s="96">
        <v>455</v>
      </c>
      <c r="B456" s="43">
        <v>468</v>
      </c>
      <c r="C456" s="44" t="s">
        <v>550</v>
      </c>
      <c r="D456" s="45" t="s">
        <v>1021</v>
      </c>
      <c r="E456" s="46" t="s">
        <v>1022</v>
      </c>
      <c r="F456" s="47" t="s">
        <v>323</v>
      </c>
      <c r="G456" s="48" t="s">
        <v>1984</v>
      </c>
    </row>
    <row r="457" spans="1:8" ht="15.6" x14ac:dyDescent="0.3">
      <c r="A457" s="96">
        <v>456</v>
      </c>
      <c r="B457" s="43">
        <v>117</v>
      </c>
      <c r="C457" s="60" t="s">
        <v>390</v>
      </c>
      <c r="D457" s="45" t="s">
        <v>637</v>
      </c>
      <c r="E457" s="51" t="s">
        <v>638</v>
      </c>
      <c r="F457" s="47" t="s">
        <v>323</v>
      </c>
      <c r="G457" s="48" t="s">
        <v>1977</v>
      </c>
    </row>
    <row r="458" spans="1:8" ht="15.6" x14ac:dyDescent="0.3">
      <c r="A458" s="96">
        <v>457</v>
      </c>
      <c r="B458" s="43">
        <v>847</v>
      </c>
      <c r="C458" s="44" t="s">
        <v>515</v>
      </c>
      <c r="D458" s="45" t="s">
        <v>1248</v>
      </c>
      <c r="E458" s="46" t="s">
        <v>1249</v>
      </c>
      <c r="F458" s="47" t="s">
        <v>323</v>
      </c>
      <c r="G458" s="48" t="s">
        <v>1986</v>
      </c>
    </row>
    <row r="459" spans="1:8" ht="15.6" x14ac:dyDescent="0.3">
      <c r="A459" s="96">
        <v>458</v>
      </c>
      <c r="B459" s="43">
        <v>487</v>
      </c>
      <c r="C459" s="44" t="s">
        <v>515</v>
      </c>
      <c r="D459" s="45" t="s">
        <v>1042</v>
      </c>
      <c r="E459" s="46" t="s">
        <v>1043</v>
      </c>
      <c r="F459" s="47" t="s">
        <v>323</v>
      </c>
      <c r="G459" s="48" t="s">
        <v>1988</v>
      </c>
      <c r="H459" s="78" t="s">
        <v>1989</v>
      </c>
    </row>
    <row r="460" spans="1:8" ht="15.6" x14ac:dyDescent="0.3">
      <c r="A460" s="96">
        <v>459</v>
      </c>
      <c r="B460" s="43">
        <v>288</v>
      </c>
      <c r="C460" s="44" t="s">
        <v>515</v>
      </c>
      <c r="D460" s="45" t="s">
        <v>820</v>
      </c>
      <c r="E460" s="46" t="s">
        <v>821</v>
      </c>
      <c r="F460" s="47" t="s">
        <v>323</v>
      </c>
      <c r="G460" s="48" t="s">
        <v>1965</v>
      </c>
    </row>
    <row r="461" spans="1:8" ht="15.6" x14ac:dyDescent="0.3">
      <c r="A461" s="96">
        <v>460</v>
      </c>
      <c r="B461" s="43">
        <v>525</v>
      </c>
      <c r="C461" s="44" t="s">
        <v>534</v>
      </c>
      <c r="D461" s="45" t="s">
        <v>1076</v>
      </c>
      <c r="E461" s="46" t="s">
        <v>1077</v>
      </c>
      <c r="F461" s="47" t="s">
        <v>323</v>
      </c>
      <c r="G461" s="48" t="s">
        <v>1987</v>
      </c>
    </row>
    <row r="462" spans="1:8" ht="15.6" x14ac:dyDescent="0.3">
      <c r="A462" s="96">
        <v>461</v>
      </c>
      <c r="B462" s="43">
        <v>37</v>
      </c>
      <c r="C462" s="44" t="s">
        <v>320</v>
      </c>
      <c r="D462" s="45" t="s">
        <v>496</v>
      </c>
      <c r="E462" s="46" t="s">
        <v>497</v>
      </c>
      <c r="F462" s="47" t="s">
        <v>323</v>
      </c>
      <c r="G462" s="48" t="s">
        <v>1957</v>
      </c>
      <c r="H462" s="48"/>
    </row>
    <row r="463" spans="1:8" ht="15.6" x14ac:dyDescent="0.3">
      <c r="A463" s="96">
        <v>462</v>
      </c>
      <c r="B463" s="43">
        <v>491</v>
      </c>
      <c r="C463" s="44" t="s">
        <v>515</v>
      </c>
      <c r="D463" s="45" t="s">
        <v>1046</v>
      </c>
      <c r="E463" s="46" t="s">
        <v>1047</v>
      </c>
      <c r="F463" s="47" t="s">
        <v>323</v>
      </c>
      <c r="G463" s="48" t="s">
        <v>1987</v>
      </c>
    </row>
    <row r="464" spans="1:8" ht="15.6" x14ac:dyDescent="0.3">
      <c r="A464" s="96">
        <v>463</v>
      </c>
      <c r="B464" s="43">
        <v>540</v>
      </c>
      <c r="C464" s="60" t="s">
        <v>515</v>
      </c>
      <c r="D464" s="15" t="s">
        <v>1082</v>
      </c>
      <c r="E464" s="62" t="s">
        <v>1083</v>
      </c>
      <c r="F464" s="47" t="s">
        <v>323</v>
      </c>
      <c r="G464" s="48" t="s">
        <v>1986</v>
      </c>
    </row>
    <row r="465" spans="1:8" ht="15.6" x14ac:dyDescent="0.3">
      <c r="A465" s="96">
        <v>464</v>
      </c>
      <c r="B465" s="43">
        <v>127</v>
      </c>
      <c r="C465" s="44" t="s">
        <v>335</v>
      </c>
      <c r="D465" s="45" t="s">
        <v>649</v>
      </c>
      <c r="E465" s="46" t="s">
        <v>650</v>
      </c>
      <c r="F465" s="47" t="s">
        <v>323</v>
      </c>
      <c r="G465" s="48" t="s">
        <v>1980</v>
      </c>
    </row>
    <row r="466" spans="1:8" ht="15.6" x14ac:dyDescent="0.3">
      <c r="A466" s="96">
        <v>465</v>
      </c>
      <c r="B466" s="43">
        <v>1816</v>
      </c>
      <c r="C466" s="44" t="s">
        <v>515</v>
      </c>
      <c r="D466" s="45" t="s">
        <v>1554</v>
      </c>
      <c r="E466" s="46" t="s">
        <v>1555</v>
      </c>
      <c r="F466" s="47" t="s">
        <v>323</v>
      </c>
      <c r="G466" s="48" t="s">
        <v>1962</v>
      </c>
    </row>
    <row r="467" spans="1:8" ht="15.6" x14ac:dyDescent="0.3">
      <c r="A467" s="96">
        <v>466</v>
      </c>
      <c r="B467" s="43">
        <v>191</v>
      </c>
      <c r="C467" s="44" t="s">
        <v>547</v>
      </c>
      <c r="D467" s="45" t="s">
        <v>739</v>
      </c>
      <c r="E467" s="46" t="s">
        <v>740</v>
      </c>
      <c r="F467" s="47" t="s">
        <v>323</v>
      </c>
      <c r="G467" s="48" t="s">
        <v>1983</v>
      </c>
    </row>
    <row r="468" spans="1:8" ht="15.6" x14ac:dyDescent="0.3">
      <c r="A468" s="96">
        <v>467</v>
      </c>
      <c r="B468" s="43">
        <v>248</v>
      </c>
      <c r="C468" s="44" t="s">
        <v>547</v>
      </c>
      <c r="D468" s="45" t="s">
        <v>795</v>
      </c>
      <c r="E468" s="46" t="s">
        <v>796</v>
      </c>
      <c r="F468" s="47" t="s">
        <v>323</v>
      </c>
      <c r="G468" s="48" t="s">
        <v>1983</v>
      </c>
    </row>
    <row r="469" spans="1:8" ht="15.6" x14ac:dyDescent="0.3">
      <c r="A469" s="96">
        <v>468</v>
      </c>
      <c r="B469" s="43">
        <v>478</v>
      </c>
      <c r="C469" s="44" t="s">
        <v>515</v>
      </c>
      <c r="D469" s="45" t="s">
        <v>1036</v>
      </c>
      <c r="E469" s="46" t="s">
        <v>1037</v>
      </c>
      <c r="F469" s="47" t="s">
        <v>323</v>
      </c>
      <c r="G469" s="48" t="s">
        <v>1965</v>
      </c>
      <c r="H469" s="48"/>
    </row>
    <row r="470" spans="1:8" ht="15.6" x14ac:dyDescent="0.3">
      <c r="A470" s="96">
        <v>469</v>
      </c>
      <c r="B470" s="43">
        <v>676</v>
      </c>
      <c r="C470" s="44" t="s">
        <v>550</v>
      </c>
      <c r="D470" s="45" t="s">
        <v>1153</v>
      </c>
      <c r="E470" s="46" t="s">
        <v>1154</v>
      </c>
      <c r="F470" s="47" t="s">
        <v>323</v>
      </c>
      <c r="G470" s="48" t="s">
        <v>1976</v>
      </c>
    </row>
    <row r="471" spans="1:8" ht="15.6" x14ac:dyDescent="0.3">
      <c r="A471" s="96">
        <v>470</v>
      </c>
      <c r="B471" s="43">
        <v>125</v>
      </c>
      <c r="C471" s="44" t="s">
        <v>351</v>
      </c>
      <c r="D471" s="45" t="s">
        <v>647</v>
      </c>
      <c r="E471" s="46" t="s">
        <v>648</v>
      </c>
      <c r="F471" s="47" t="s">
        <v>323</v>
      </c>
      <c r="G471" s="48" t="s">
        <v>1986</v>
      </c>
    </row>
    <row r="472" spans="1:8" ht="15.6" x14ac:dyDescent="0.3">
      <c r="A472" s="96">
        <v>471</v>
      </c>
      <c r="B472" s="43">
        <v>55</v>
      </c>
      <c r="C472" s="44" t="s">
        <v>320</v>
      </c>
      <c r="D472" s="45" t="s">
        <v>526</v>
      </c>
      <c r="E472" s="46" t="s">
        <v>527</v>
      </c>
      <c r="F472" s="47" t="s">
        <v>323</v>
      </c>
      <c r="G472" s="48" t="s">
        <v>1958</v>
      </c>
    </row>
    <row r="473" spans="1:8" ht="15.6" x14ac:dyDescent="0.3">
      <c r="A473" s="96">
        <v>472</v>
      </c>
      <c r="B473" s="43">
        <v>834</v>
      </c>
      <c r="C473" s="44" t="s">
        <v>534</v>
      </c>
      <c r="D473" s="45" t="s">
        <v>1244</v>
      </c>
      <c r="E473" s="46" t="s">
        <v>1245</v>
      </c>
      <c r="F473" s="47" t="s">
        <v>323</v>
      </c>
      <c r="G473" s="48" t="s">
        <v>1966</v>
      </c>
    </row>
    <row r="474" spans="1:8" ht="15.6" x14ac:dyDescent="0.3">
      <c r="A474" s="96">
        <v>473</v>
      </c>
      <c r="B474" s="43">
        <v>861</v>
      </c>
      <c r="C474" s="44" t="s">
        <v>550</v>
      </c>
      <c r="D474" s="45" t="s">
        <v>1260</v>
      </c>
      <c r="E474" s="46" t="s">
        <v>1261</v>
      </c>
      <c r="F474" s="47" t="s">
        <v>323</v>
      </c>
      <c r="G474" s="48" t="s">
        <v>1970</v>
      </c>
    </row>
    <row r="475" spans="1:8" ht="15.6" x14ac:dyDescent="0.3">
      <c r="A475" s="96">
        <v>474</v>
      </c>
      <c r="B475" s="43">
        <v>1464</v>
      </c>
      <c r="C475" s="44" t="s">
        <v>534</v>
      </c>
      <c r="D475" s="45" t="s">
        <v>247</v>
      </c>
      <c r="E475" s="46" t="s">
        <v>248</v>
      </c>
      <c r="F475" s="47" t="s">
        <v>323</v>
      </c>
      <c r="G475" s="48" t="s">
        <v>1988</v>
      </c>
      <c r="H475" s="6" t="s">
        <v>1989</v>
      </c>
    </row>
    <row r="476" spans="1:8" ht="15.6" x14ac:dyDescent="0.3">
      <c r="A476" s="96">
        <v>475</v>
      </c>
      <c r="B476" s="43">
        <v>1446</v>
      </c>
      <c r="C476" s="44" t="s">
        <v>351</v>
      </c>
      <c r="D476" s="45" t="s">
        <v>1465</v>
      </c>
      <c r="E476" s="46" t="s">
        <v>1466</v>
      </c>
      <c r="F476" s="47" t="s">
        <v>323</v>
      </c>
      <c r="G476" s="48" t="s">
        <v>1985</v>
      </c>
      <c r="H476" s="78" t="s">
        <v>1986</v>
      </c>
    </row>
    <row r="477" spans="1:8" ht="15.6" x14ac:dyDescent="0.3">
      <c r="A477" s="96">
        <v>476</v>
      </c>
      <c r="B477" s="43">
        <v>330</v>
      </c>
      <c r="C477" s="44" t="s">
        <v>351</v>
      </c>
      <c r="D477" s="45" t="s">
        <v>865</v>
      </c>
      <c r="E477" s="46" t="s">
        <v>866</v>
      </c>
      <c r="F477" s="47" t="s">
        <v>323</v>
      </c>
      <c r="G477" s="48" t="s">
        <v>1969</v>
      </c>
    </row>
    <row r="478" spans="1:8" ht="15.6" x14ac:dyDescent="0.3">
      <c r="A478" s="96">
        <v>477</v>
      </c>
      <c r="B478" s="43">
        <v>2143</v>
      </c>
      <c r="C478" s="44" t="s">
        <v>515</v>
      </c>
      <c r="D478" s="45" t="s">
        <v>1603</v>
      </c>
      <c r="E478" s="46" t="s">
        <v>1604</v>
      </c>
      <c r="F478" s="47" t="s">
        <v>1592</v>
      </c>
      <c r="G478" s="48" t="s">
        <v>1986</v>
      </c>
    </row>
    <row r="479" spans="1:8" ht="15.6" x14ac:dyDescent="0.3">
      <c r="A479" s="96">
        <v>478</v>
      </c>
      <c r="B479" s="43">
        <v>41</v>
      </c>
      <c r="C479" s="44" t="s">
        <v>501</v>
      </c>
      <c r="D479" s="45" t="s">
        <v>502</v>
      </c>
      <c r="E479" s="46" t="s">
        <v>503</v>
      </c>
      <c r="F479" s="47" t="s">
        <v>323</v>
      </c>
      <c r="G479" s="48" t="s">
        <v>1975</v>
      </c>
    </row>
    <row r="480" spans="1:8" ht="15.6" x14ac:dyDescent="0.3">
      <c r="A480" s="96">
        <v>479</v>
      </c>
      <c r="B480" s="43">
        <v>120</v>
      </c>
      <c r="C480" s="44" t="s">
        <v>534</v>
      </c>
      <c r="D480" s="45" t="s">
        <v>641</v>
      </c>
      <c r="E480" s="46" t="s">
        <v>642</v>
      </c>
      <c r="F480" s="47" t="s">
        <v>323</v>
      </c>
      <c r="G480" s="48" t="s">
        <v>1984</v>
      </c>
    </row>
    <row r="481" spans="1:8" ht="15.6" x14ac:dyDescent="0.3">
      <c r="A481" s="96">
        <v>480</v>
      </c>
      <c r="B481" s="79">
        <v>123</v>
      </c>
      <c r="C481" s="80" t="s">
        <v>515</v>
      </c>
      <c r="D481" s="81" t="s">
        <v>57</v>
      </c>
      <c r="E481" s="54" t="s">
        <v>58</v>
      </c>
      <c r="F481" s="47" t="s">
        <v>323</v>
      </c>
      <c r="G481" s="48" t="s">
        <v>1988</v>
      </c>
    </row>
    <row r="482" spans="1:8" ht="15.6" x14ac:dyDescent="0.3">
      <c r="A482" s="96">
        <v>481</v>
      </c>
      <c r="B482" s="43">
        <v>1114</v>
      </c>
      <c r="C482" s="44" t="s">
        <v>515</v>
      </c>
      <c r="D482" s="45" t="s">
        <v>1369</v>
      </c>
      <c r="E482" s="46" t="s">
        <v>1370</v>
      </c>
      <c r="F482" s="47" t="s">
        <v>323</v>
      </c>
      <c r="G482" s="48" t="s">
        <v>1988</v>
      </c>
      <c r="H482" s="78" t="s">
        <v>1989</v>
      </c>
    </row>
    <row r="483" spans="1:8" ht="15.6" x14ac:dyDescent="0.3">
      <c r="A483" s="96">
        <v>482</v>
      </c>
      <c r="B483" s="43">
        <v>340</v>
      </c>
      <c r="C483" s="44" t="s">
        <v>534</v>
      </c>
      <c r="D483" s="45" t="s">
        <v>877</v>
      </c>
      <c r="E483" s="46" t="s">
        <v>878</v>
      </c>
      <c r="F483" s="47" t="s">
        <v>323</v>
      </c>
      <c r="G483" s="48" t="s">
        <v>1986</v>
      </c>
      <c r="H483" s="78" t="s">
        <v>1989</v>
      </c>
    </row>
    <row r="484" spans="1:8" ht="15.6" x14ac:dyDescent="0.3">
      <c r="A484" s="96">
        <v>483</v>
      </c>
      <c r="B484" s="79">
        <v>43</v>
      </c>
      <c r="C484" s="80" t="s">
        <v>390</v>
      </c>
      <c r="D484" s="81" t="s">
        <v>508</v>
      </c>
      <c r="E484" s="54" t="s">
        <v>509</v>
      </c>
      <c r="F484" s="47" t="s">
        <v>323</v>
      </c>
      <c r="G484" s="48" t="s">
        <v>1977</v>
      </c>
    </row>
    <row r="485" spans="1:8" ht="15.6" x14ac:dyDescent="0.3">
      <c r="A485" s="96">
        <v>484</v>
      </c>
      <c r="B485" s="43">
        <v>426</v>
      </c>
      <c r="C485" s="44" t="s">
        <v>351</v>
      </c>
      <c r="D485" s="45" t="s">
        <v>984</v>
      </c>
      <c r="E485" s="46" t="s">
        <v>985</v>
      </c>
      <c r="F485" s="47" t="s">
        <v>323</v>
      </c>
      <c r="G485" s="78" t="s">
        <v>1984</v>
      </c>
    </row>
    <row r="486" spans="1:8" ht="15.6" x14ac:dyDescent="0.3">
      <c r="A486" s="96">
        <v>485</v>
      </c>
      <c r="B486" s="79">
        <v>2924</v>
      </c>
      <c r="C486" s="80" t="s">
        <v>534</v>
      </c>
      <c r="D486" s="81" t="s">
        <v>1662</v>
      </c>
      <c r="E486" s="54" t="s">
        <v>1663</v>
      </c>
      <c r="F486" s="47" t="s">
        <v>1592</v>
      </c>
      <c r="G486" s="48" t="s">
        <v>1984</v>
      </c>
    </row>
    <row r="487" spans="1:8" ht="15.6" x14ac:dyDescent="0.3">
      <c r="A487" s="96">
        <v>486</v>
      </c>
      <c r="B487" s="43">
        <v>3513</v>
      </c>
      <c r="C487" s="44" t="s">
        <v>534</v>
      </c>
      <c r="D487" s="45" t="s">
        <v>1691</v>
      </c>
      <c r="E487" s="46" t="s">
        <v>1692</v>
      </c>
      <c r="F487" s="47" t="s">
        <v>1592</v>
      </c>
      <c r="G487" s="48" t="s">
        <v>1989</v>
      </c>
    </row>
    <row r="488" spans="1:8" ht="15.6" x14ac:dyDescent="0.3">
      <c r="A488" s="96">
        <v>487</v>
      </c>
      <c r="B488" s="43">
        <v>362</v>
      </c>
      <c r="C488" s="44" t="s">
        <v>550</v>
      </c>
      <c r="D488" s="45" t="s">
        <v>923</v>
      </c>
      <c r="E488" s="46" t="s">
        <v>924</v>
      </c>
      <c r="F488" s="47" t="s">
        <v>323</v>
      </c>
      <c r="G488" s="48" t="s">
        <v>1970</v>
      </c>
    </row>
    <row r="489" spans="1:8" ht="15.6" x14ac:dyDescent="0.3">
      <c r="A489" s="96">
        <v>488</v>
      </c>
      <c r="B489" s="43">
        <v>276</v>
      </c>
      <c r="C489" s="44" t="s">
        <v>351</v>
      </c>
      <c r="D489" s="45" t="s">
        <v>812</v>
      </c>
      <c r="E489" s="46" t="s">
        <v>813</v>
      </c>
      <c r="F489" s="47" t="s">
        <v>323</v>
      </c>
      <c r="G489" s="48" t="s">
        <v>1969</v>
      </c>
    </row>
    <row r="490" spans="1:8" ht="15.6" x14ac:dyDescent="0.3">
      <c r="A490" s="96">
        <v>489</v>
      </c>
      <c r="B490" s="43">
        <v>307</v>
      </c>
      <c r="C490" s="44" t="s">
        <v>550</v>
      </c>
      <c r="D490" s="45" t="s">
        <v>837</v>
      </c>
      <c r="E490" s="46" t="s">
        <v>838</v>
      </c>
      <c r="F490" s="47" t="s">
        <v>323</v>
      </c>
      <c r="G490" s="48" t="s">
        <v>1984</v>
      </c>
    </row>
    <row r="491" spans="1:8" ht="15.6" x14ac:dyDescent="0.3">
      <c r="A491" s="96">
        <v>490</v>
      </c>
      <c r="B491" s="43">
        <v>1521</v>
      </c>
      <c r="C491" s="44" t="s">
        <v>550</v>
      </c>
      <c r="D491" s="45" t="s">
        <v>1481</v>
      </c>
      <c r="E491" s="46" t="s">
        <v>1482</v>
      </c>
      <c r="F491" s="47" t="s">
        <v>323</v>
      </c>
      <c r="G491" s="48" t="s">
        <v>1984</v>
      </c>
    </row>
    <row r="492" spans="1:8" ht="15.6" x14ac:dyDescent="0.3">
      <c r="A492" s="96">
        <v>491</v>
      </c>
      <c r="B492" s="43">
        <v>622</v>
      </c>
      <c r="C492" s="44" t="s">
        <v>534</v>
      </c>
      <c r="D492" s="45" t="s">
        <v>249</v>
      </c>
      <c r="E492" s="46" t="s">
        <v>1134</v>
      </c>
      <c r="F492" s="47" t="s">
        <v>323</v>
      </c>
      <c r="G492" s="48" t="s">
        <v>1984</v>
      </c>
    </row>
    <row r="493" spans="1:8" ht="15.6" x14ac:dyDescent="0.3">
      <c r="A493" s="96">
        <v>492</v>
      </c>
      <c r="B493" s="43">
        <v>173</v>
      </c>
      <c r="C493" s="44" t="s">
        <v>515</v>
      </c>
      <c r="D493" s="45" t="s">
        <v>715</v>
      </c>
      <c r="E493" s="46" t="s">
        <v>716</v>
      </c>
      <c r="F493" s="47" t="s">
        <v>323</v>
      </c>
      <c r="G493" s="48" t="s">
        <v>1984</v>
      </c>
    </row>
    <row r="494" spans="1:8" ht="15.6" x14ac:dyDescent="0.3">
      <c r="A494" s="96">
        <v>493</v>
      </c>
      <c r="B494" s="43">
        <v>11</v>
      </c>
      <c r="C494" s="44" t="s">
        <v>390</v>
      </c>
      <c r="D494" s="45" t="s">
        <v>391</v>
      </c>
      <c r="E494" s="46" t="s">
        <v>392</v>
      </c>
      <c r="F494" s="47" t="s">
        <v>323</v>
      </c>
      <c r="G494" s="48" t="s">
        <v>1977</v>
      </c>
    </row>
    <row r="495" spans="1:8" ht="15.6" x14ac:dyDescent="0.3">
      <c r="A495" s="96">
        <v>494</v>
      </c>
      <c r="B495" s="43">
        <v>164</v>
      </c>
      <c r="C495" s="44" t="s">
        <v>534</v>
      </c>
      <c r="D495" s="45" t="s">
        <v>86</v>
      </c>
      <c r="E495" s="46" t="s">
        <v>702</v>
      </c>
      <c r="F495" s="47" t="s">
        <v>323</v>
      </c>
      <c r="G495" s="48" t="s">
        <v>1965</v>
      </c>
    </row>
    <row r="496" spans="1:8" ht="15.6" x14ac:dyDescent="0.3">
      <c r="A496" s="96">
        <v>495</v>
      </c>
      <c r="B496" s="43">
        <v>215</v>
      </c>
      <c r="C496" s="44" t="s">
        <v>515</v>
      </c>
      <c r="D496" s="45" t="s">
        <v>768</v>
      </c>
      <c r="E496" s="46" t="s">
        <v>769</v>
      </c>
      <c r="F496" s="47" t="s">
        <v>323</v>
      </c>
      <c r="G496" s="48" t="s">
        <v>1984</v>
      </c>
    </row>
    <row r="497" spans="1:7" ht="15.6" x14ac:dyDescent="0.3">
      <c r="A497" s="96">
        <v>496</v>
      </c>
      <c r="B497" s="43" t="s">
        <v>33</v>
      </c>
      <c r="C497" s="66" t="s">
        <v>550</v>
      </c>
      <c r="D497" s="15" t="s">
        <v>1756</v>
      </c>
      <c r="E497" s="62" t="s">
        <v>1757</v>
      </c>
      <c r="F497" s="47" t="s">
        <v>1592</v>
      </c>
      <c r="G497" s="48" t="s">
        <v>1984</v>
      </c>
    </row>
    <row r="498" spans="1:7" ht="15.6" x14ac:dyDescent="0.3">
      <c r="A498" s="96">
        <v>497</v>
      </c>
      <c r="B498" s="43">
        <v>1696</v>
      </c>
      <c r="C498" s="44" t="s">
        <v>390</v>
      </c>
      <c r="D498" s="45" t="s">
        <v>1518</v>
      </c>
      <c r="E498" s="46" t="s">
        <v>1519</v>
      </c>
      <c r="F498" s="47" t="s">
        <v>323</v>
      </c>
      <c r="G498" s="48" t="s">
        <v>1977</v>
      </c>
    </row>
    <row r="499" spans="1:7" ht="15.6" x14ac:dyDescent="0.3">
      <c r="A499" s="96">
        <v>498</v>
      </c>
      <c r="B499" s="43">
        <v>624</v>
      </c>
      <c r="C499" s="44" t="s">
        <v>515</v>
      </c>
      <c r="D499" s="45" t="s">
        <v>1135</v>
      </c>
      <c r="E499" s="46" t="s">
        <v>1136</v>
      </c>
      <c r="F499" s="47" t="s">
        <v>323</v>
      </c>
      <c r="G499" s="48" t="s">
        <v>1961</v>
      </c>
    </row>
    <row r="500" spans="1:7" ht="15.6" x14ac:dyDescent="0.3">
      <c r="A500" s="96">
        <v>499</v>
      </c>
      <c r="B500" s="43">
        <v>165</v>
      </c>
      <c r="C500" s="44" t="s">
        <v>338</v>
      </c>
      <c r="D500" s="45" t="s">
        <v>703</v>
      </c>
      <c r="E500" s="46" t="s">
        <v>704</v>
      </c>
      <c r="F500" s="47" t="s">
        <v>323</v>
      </c>
      <c r="G500" s="48" t="s">
        <v>1967</v>
      </c>
    </row>
    <row r="501" spans="1:7" ht="15.6" x14ac:dyDescent="0.3">
      <c r="A501" s="96">
        <v>500</v>
      </c>
      <c r="B501" s="43">
        <v>165</v>
      </c>
      <c r="C501" s="44" t="s">
        <v>338</v>
      </c>
      <c r="D501" s="45" t="s">
        <v>256</v>
      </c>
      <c r="E501" s="46" t="s">
        <v>705</v>
      </c>
      <c r="F501" s="47" t="s">
        <v>323</v>
      </c>
      <c r="G501" s="48" t="s">
        <v>1967</v>
      </c>
    </row>
    <row r="502" spans="1:7" ht="15.6" x14ac:dyDescent="0.3">
      <c r="A502" s="96">
        <v>501</v>
      </c>
      <c r="B502" s="43">
        <v>1141</v>
      </c>
      <c r="C502" s="44" t="s">
        <v>534</v>
      </c>
      <c r="D502" s="45" t="s">
        <v>1379</v>
      </c>
      <c r="E502" s="46" t="s">
        <v>1380</v>
      </c>
      <c r="F502" s="47" t="s">
        <v>323</v>
      </c>
      <c r="G502" s="48" t="s">
        <v>1985</v>
      </c>
    </row>
    <row r="503" spans="1:7" ht="15.6" x14ac:dyDescent="0.3">
      <c r="A503" s="96">
        <v>502</v>
      </c>
      <c r="B503" s="43">
        <v>859</v>
      </c>
      <c r="C503" s="44" t="s">
        <v>534</v>
      </c>
      <c r="D503" s="45" t="s">
        <v>1256</v>
      </c>
      <c r="E503" s="46" t="s">
        <v>1257</v>
      </c>
      <c r="F503" s="47" t="s">
        <v>323</v>
      </c>
      <c r="G503" s="48" t="s">
        <v>1986</v>
      </c>
    </row>
    <row r="504" spans="1:7" ht="15.6" x14ac:dyDescent="0.3">
      <c r="A504" s="96">
        <v>503</v>
      </c>
      <c r="B504" s="43">
        <v>2459</v>
      </c>
      <c r="C504" s="44" t="s">
        <v>547</v>
      </c>
      <c r="D504" s="45" t="s">
        <v>1628</v>
      </c>
      <c r="E504" s="46" t="s">
        <v>1629</v>
      </c>
      <c r="F504" s="47" t="s">
        <v>1592</v>
      </c>
      <c r="G504" s="48" t="s">
        <v>1983</v>
      </c>
    </row>
    <row r="505" spans="1:7" ht="15.6" x14ac:dyDescent="0.3">
      <c r="A505" s="96">
        <v>504</v>
      </c>
      <c r="B505" s="43">
        <v>1996</v>
      </c>
      <c r="C505" s="44" t="s">
        <v>534</v>
      </c>
      <c r="D505" s="45" t="s">
        <v>1588</v>
      </c>
      <c r="E505" s="46" t="s">
        <v>1589</v>
      </c>
      <c r="F505" s="47" t="s">
        <v>323</v>
      </c>
      <c r="G505" s="48" t="s">
        <v>1984</v>
      </c>
    </row>
    <row r="506" spans="1:7" ht="15.6" x14ac:dyDescent="0.3">
      <c r="A506" s="96">
        <v>505</v>
      </c>
      <c r="B506" s="43">
        <v>1434</v>
      </c>
      <c r="C506" s="44" t="s">
        <v>515</v>
      </c>
      <c r="D506" s="45" t="s">
        <v>1461</v>
      </c>
      <c r="E506" s="46" t="s">
        <v>1462</v>
      </c>
      <c r="F506" s="47" t="s">
        <v>323</v>
      </c>
      <c r="G506" s="48" t="s">
        <v>1963</v>
      </c>
    </row>
    <row r="507" spans="1:7" ht="15.6" x14ac:dyDescent="0.3">
      <c r="A507" s="96">
        <v>506</v>
      </c>
      <c r="B507" s="43">
        <v>1322</v>
      </c>
      <c r="C507" s="44" t="s">
        <v>515</v>
      </c>
      <c r="D507" s="45" t="s">
        <v>1430</v>
      </c>
      <c r="E507" s="46" t="s">
        <v>1431</v>
      </c>
      <c r="F507" s="47" t="s">
        <v>323</v>
      </c>
      <c r="G507" s="48" t="s">
        <v>1984</v>
      </c>
    </row>
    <row r="508" spans="1:7" ht="28.8" x14ac:dyDescent="0.3">
      <c r="A508" s="96">
        <v>507</v>
      </c>
      <c r="B508" s="43">
        <v>77</v>
      </c>
      <c r="C508" s="44" t="s">
        <v>320</v>
      </c>
      <c r="D508" s="57" t="s">
        <v>576</v>
      </c>
      <c r="E508" s="46" t="s">
        <v>577</v>
      </c>
      <c r="F508" s="47" t="s">
        <v>323</v>
      </c>
      <c r="G508" s="48" t="s">
        <v>1957</v>
      </c>
    </row>
    <row r="509" spans="1:7" ht="15.6" x14ac:dyDescent="0.3">
      <c r="A509" s="96">
        <v>508</v>
      </c>
      <c r="B509" s="43">
        <v>991</v>
      </c>
      <c r="C509" s="44" t="s">
        <v>547</v>
      </c>
      <c r="D509" s="45" t="s">
        <v>1329</v>
      </c>
      <c r="E509" s="46" t="s">
        <v>1330</v>
      </c>
      <c r="F509" s="47" t="s">
        <v>323</v>
      </c>
      <c r="G509" s="48" t="s">
        <v>1983</v>
      </c>
    </row>
    <row r="510" spans="1:7" ht="15.6" x14ac:dyDescent="0.3">
      <c r="A510" s="96">
        <v>509</v>
      </c>
      <c r="B510" s="43">
        <v>94</v>
      </c>
      <c r="C510" s="44" t="s">
        <v>550</v>
      </c>
      <c r="D510" s="45" t="s">
        <v>604</v>
      </c>
      <c r="E510" s="46" t="s">
        <v>605</v>
      </c>
      <c r="F510" s="47" t="s">
        <v>323</v>
      </c>
      <c r="G510" s="48" t="s">
        <v>1970</v>
      </c>
    </row>
    <row r="511" spans="1:7" ht="15.6" x14ac:dyDescent="0.3">
      <c r="A511" s="96">
        <v>510</v>
      </c>
      <c r="B511" s="43">
        <v>324</v>
      </c>
      <c r="C511" s="44" t="s">
        <v>515</v>
      </c>
      <c r="D511" s="45" t="s">
        <v>857</v>
      </c>
      <c r="E511" s="46" t="s">
        <v>858</v>
      </c>
      <c r="F511" s="47" t="s">
        <v>323</v>
      </c>
      <c r="G511" s="48" t="s">
        <v>1966</v>
      </c>
    </row>
    <row r="512" spans="1:7" ht="15.6" x14ac:dyDescent="0.3">
      <c r="A512" s="96">
        <v>511</v>
      </c>
      <c r="B512" s="43">
        <v>158</v>
      </c>
      <c r="C512" s="44" t="s">
        <v>390</v>
      </c>
      <c r="D512" s="45" t="s">
        <v>688</v>
      </c>
      <c r="E512" s="46" t="s">
        <v>60</v>
      </c>
      <c r="F512" s="47" t="s">
        <v>323</v>
      </c>
      <c r="G512" s="48" t="s">
        <v>1977</v>
      </c>
    </row>
    <row r="513" spans="1:8" ht="15.6" x14ac:dyDescent="0.3">
      <c r="A513" s="96">
        <v>512</v>
      </c>
      <c r="B513" s="43">
        <v>29</v>
      </c>
      <c r="C513" s="44" t="s">
        <v>335</v>
      </c>
      <c r="D513" s="45" t="s">
        <v>466</v>
      </c>
      <c r="E513" s="46" t="s">
        <v>467</v>
      </c>
      <c r="F513" s="47" t="s">
        <v>323</v>
      </c>
      <c r="G513" s="48" t="s">
        <v>1980</v>
      </c>
    </row>
    <row r="514" spans="1:8" ht="15.6" x14ac:dyDescent="0.3">
      <c r="A514" s="96">
        <v>513</v>
      </c>
      <c r="B514" s="43">
        <v>1967</v>
      </c>
      <c r="C514" s="44" t="s">
        <v>547</v>
      </c>
      <c r="D514" s="45" t="s">
        <v>1583</v>
      </c>
      <c r="E514" s="46" t="s">
        <v>1584</v>
      </c>
      <c r="F514" s="47" t="s">
        <v>323</v>
      </c>
      <c r="G514" s="48" t="s">
        <v>1983</v>
      </c>
    </row>
    <row r="515" spans="1:8" ht="15.6" x14ac:dyDescent="0.3">
      <c r="A515" s="96">
        <v>514</v>
      </c>
      <c r="B515" s="43">
        <v>641</v>
      </c>
      <c r="C515" s="44" t="s">
        <v>547</v>
      </c>
      <c r="D515" s="45" t="s">
        <v>1145</v>
      </c>
      <c r="E515" s="46" t="s">
        <v>1146</v>
      </c>
      <c r="F515" s="47" t="s">
        <v>323</v>
      </c>
      <c r="G515" s="48" t="s">
        <v>1983</v>
      </c>
    </row>
    <row r="516" spans="1:8" ht="15.6" x14ac:dyDescent="0.3">
      <c r="A516" s="96">
        <v>515</v>
      </c>
      <c r="B516" s="43">
        <v>1242</v>
      </c>
      <c r="C516" s="44" t="s">
        <v>515</v>
      </c>
      <c r="D516" s="45" t="s">
        <v>1413</v>
      </c>
      <c r="E516" s="46" t="s">
        <v>1414</v>
      </c>
      <c r="F516" s="47" t="s">
        <v>323</v>
      </c>
      <c r="G516" s="48" t="s">
        <v>1963</v>
      </c>
    </row>
    <row r="517" spans="1:8" ht="15.6" x14ac:dyDescent="0.3">
      <c r="A517" s="96">
        <v>516</v>
      </c>
      <c r="B517" s="43">
        <v>2416</v>
      </c>
      <c r="C517" s="44" t="s">
        <v>515</v>
      </c>
      <c r="D517" s="45" t="s">
        <v>1625</v>
      </c>
      <c r="E517" s="46" t="s">
        <v>1626</v>
      </c>
      <c r="F517" s="47" t="s">
        <v>1592</v>
      </c>
      <c r="G517" s="48" t="s">
        <v>1961</v>
      </c>
    </row>
    <row r="518" spans="1:8" ht="15.6" x14ac:dyDescent="0.3">
      <c r="A518" s="96">
        <v>517</v>
      </c>
      <c r="B518" s="43">
        <v>1072</v>
      </c>
      <c r="C518" s="44" t="s">
        <v>534</v>
      </c>
      <c r="D518" s="45" t="s">
        <v>1360</v>
      </c>
      <c r="E518" s="46" t="s">
        <v>1361</v>
      </c>
      <c r="F518" s="47" t="s">
        <v>323</v>
      </c>
      <c r="G518" s="48" t="s">
        <v>1985</v>
      </c>
    </row>
    <row r="519" spans="1:8" ht="15.6" x14ac:dyDescent="0.3">
      <c r="A519" s="96">
        <v>518</v>
      </c>
      <c r="B519" s="43">
        <v>351</v>
      </c>
      <c r="C519" s="44" t="s">
        <v>351</v>
      </c>
      <c r="D519" s="45" t="s">
        <v>893</v>
      </c>
      <c r="E519" s="46" t="s">
        <v>894</v>
      </c>
      <c r="F519" s="47" t="s">
        <v>323</v>
      </c>
      <c r="G519" s="48" t="s">
        <v>1969</v>
      </c>
    </row>
    <row r="520" spans="1:8" ht="15.6" x14ac:dyDescent="0.3">
      <c r="A520" s="96">
        <v>519</v>
      </c>
      <c r="B520" s="43">
        <v>169</v>
      </c>
      <c r="C520" s="44" t="s">
        <v>515</v>
      </c>
      <c r="D520" s="45" t="s">
        <v>233</v>
      </c>
      <c r="E520" s="46" t="s">
        <v>234</v>
      </c>
      <c r="F520" s="47" t="s">
        <v>323</v>
      </c>
      <c r="G520" s="48" t="s">
        <v>1984</v>
      </c>
    </row>
    <row r="521" spans="1:8" ht="15.6" x14ac:dyDescent="0.3">
      <c r="A521" s="96">
        <v>520</v>
      </c>
      <c r="B521" s="43">
        <v>415</v>
      </c>
      <c r="C521" s="44" t="s">
        <v>351</v>
      </c>
      <c r="D521" s="45" t="s">
        <v>26</v>
      </c>
      <c r="E521" s="46" t="s">
        <v>976</v>
      </c>
      <c r="F521" s="47" t="s">
        <v>323</v>
      </c>
      <c r="G521" s="48" t="s">
        <v>1969</v>
      </c>
    </row>
    <row r="522" spans="1:8" ht="15.6" x14ac:dyDescent="0.3">
      <c r="A522" s="96">
        <v>521</v>
      </c>
      <c r="B522" s="79">
        <v>1700</v>
      </c>
      <c r="C522" s="80" t="s">
        <v>547</v>
      </c>
      <c r="D522" s="81" t="s">
        <v>1522</v>
      </c>
      <c r="E522" s="54" t="s">
        <v>1523</v>
      </c>
      <c r="F522" s="47" t="s">
        <v>323</v>
      </c>
      <c r="G522" s="48" t="s">
        <v>1983</v>
      </c>
    </row>
    <row r="523" spans="1:8" ht="15.6" x14ac:dyDescent="0.3">
      <c r="A523" s="96">
        <v>522</v>
      </c>
      <c r="B523" s="43">
        <v>578</v>
      </c>
      <c r="C523" s="44" t="s">
        <v>534</v>
      </c>
      <c r="D523" s="45" t="s">
        <v>1106</v>
      </c>
      <c r="E523" s="46" t="s">
        <v>1107</v>
      </c>
      <c r="F523" s="47" t="s">
        <v>323</v>
      </c>
      <c r="G523" s="48" t="s">
        <v>1966</v>
      </c>
    </row>
    <row r="524" spans="1:8" ht="15.6" x14ac:dyDescent="0.3">
      <c r="A524" s="96">
        <v>523</v>
      </c>
      <c r="B524" s="43">
        <v>2624</v>
      </c>
      <c r="C524" s="44" t="s">
        <v>515</v>
      </c>
      <c r="D524" s="45" t="s">
        <v>1636</v>
      </c>
      <c r="E524" s="46" t="s">
        <v>1637</v>
      </c>
      <c r="F524" s="47" t="s">
        <v>1592</v>
      </c>
      <c r="G524" s="48" t="s">
        <v>1986</v>
      </c>
    </row>
    <row r="525" spans="1:8" ht="15.6" x14ac:dyDescent="0.3">
      <c r="A525" s="96">
        <v>524</v>
      </c>
      <c r="B525" s="43">
        <v>3504</v>
      </c>
      <c r="C525" s="44" t="s">
        <v>515</v>
      </c>
      <c r="D525" s="45" t="s">
        <v>1689</v>
      </c>
      <c r="E525" s="46" t="s">
        <v>1690</v>
      </c>
      <c r="F525" s="47" t="s">
        <v>1592</v>
      </c>
      <c r="G525" s="48" t="s">
        <v>1964</v>
      </c>
      <c r="H525" s="78" t="s">
        <v>1989</v>
      </c>
    </row>
    <row r="526" spans="1:8" ht="15.6" x14ac:dyDescent="0.3">
      <c r="A526" s="96">
        <v>525</v>
      </c>
      <c r="B526" s="43" t="s">
        <v>33</v>
      </c>
      <c r="C526" s="44" t="s">
        <v>390</v>
      </c>
      <c r="D526" s="45" t="s">
        <v>1745</v>
      </c>
      <c r="E526" s="46" t="s">
        <v>1746</v>
      </c>
      <c r="F526" s="47" t="s">
        <v>1592</v>
      </c>
      <c r="G526" s="48" t="s">
        <v>1977</v>
      </c>
    </row>
    <row r="527" spans="1:8" ht="15.6" x14ac:dyDescent="0.3">
      <c r="A527" s="96">
        <v>526</v>
      </c>
      <c r="B527" s="43">
        <v>35</v>
      </c>
      <c r="C527" s="44" t="s">
        <v>320</v>
      </c>
      <c r="D527" s="45" t="s">
        <v>492</v>
      </c>
      <c r="E527" s="46" t="s">
        <v>493</v>
      </c>
      <c r="F527" s="47" t="s">
        <v>323</v>
      </c>
      <c r="G527" s="48" t="s">
        <v>1958</v>
      </c>
    </row>
    <row r="528" spans="1:8" ht="15.6" x14ac:dyDescent="0.3">
      <c r="A528" s="96">
        <v>527</v>
      </c>
      <c r="B528" s="43">
        <v>162</v>
      </c>
      <c r="C528" s="44" t="s">
        <v>515</v>
      </c>
      <c r="D528" s="45" t="s">
        <v>695</v>
      </c>
      <c r="E528" s="46" t="s">
        <v>696</v>
      </c>
      <c r="F528" s="47" t="s">
        <v>323</v>
      </c>
      <c r="G528" s="48" t="s">
        <v>1984</v>
      </c>
    </row>
    <row r="529" spans="1:8" ht="15.6" x14ac:dyDescent="0.3">
      <c r="A529" s="96">
        <v>528</v>
      </c>
      <c r="B529" s="43">
        <v>162</v>
      </c>
      <c r="C529" s="44" t="s">
        <v>697</v>
      </c>
      <c r="D529" s="45" t="s">
        <v>698</v>
      </c>
      <c r="E529" s="46" t="s">
        <v>699</v>
      </c>
      <c r="F529" s="47" t="s">
        <v>323</v>
      </c>
      <c r="G529" s="48" t="s">
        <v>1984</v>
      </c>
    </row>
    <row r="530" spans="1:8" ht="15.6" x14ac:dyDescent="0.3">
      <c r="A530" s="96">
        <v>529</v>
      </c>
      <c r="B530" s="43">
        <v>377</v>
      </c>
      <c r="C530" s="44" t="s">
        <v>351</v>
      </c>
      <c r="D530" s="45" t="s">
        <v>941</v>
      </c>
      <c r="E530" s="46" t="s">
        <v>942</v>
      </c>
      <c r="F530" s="47" t="s">
        <v>323</v>
      </c>
      <c r="G530" s="48" t="s">
        <v>1988</v>
      </c>
    </row>
    <row r="531" spans="1:8" ht="15.6" x14ac:dyDescent="0.3">
      <c r="A531" s="96">
        <v>530</v>
      </c>
      <c r="B531" s="43">
        <v>109</v>
      </c>
      <c r="C531" s="44" t="s">
        <v>515</v>
      </c>
      <c r="D531" s="45" t="s">
        <v>630</v>
      </c>
      <c r="E531" s="46" t="s">
        <v>631</v>
      </c>
      <c r="F531" s="47" t="s">
        <v>323</v>
      </c>
      <c r="G531" s="48" t="s">
        <v>1989</v>
      </c>
    </row>
    <row r="532" spans="1:8" ht="15.6" x14ac:dyDescent="0.3">
      <c r="A532" s="96">
        <v>531</v>
      </c>
      <c r="B532" s="79">
        <v>1607</v>
      </c>
      <c r="C532" s="80" t="s">
        <v>515</v>
      </c>
      <c r="D532" s="81" t="s">
        <v>237</v>
      </c>
      <c r="E532" s="54" t="s">
        <v>238</v>
      </c>
      <c r="F532" s="47" t="s">
        <v>323</v>
      </c>
      <c r="G532" s="48" t="s">
        <v>1984</v>
      </c>
    </row>
    <row r="533" spans="1:8" ht="15.6" x14ac:dyDescent="0.3">
      <c r="A533" s="96">
        <v>532</v>
      </c>
      <c r="B533" s="43">
        <v>192</v>
      </c>
      <c r="C533" s="44" t="s">
        <v>534</v>
      </c>
      <c r="D533" s="45" t="s">
        <v>81</v>
      </c>
      <c r="E533" s="46" t="s">
        <v>82</v>
      </c>
      <c r="F533" s="47" t="s">
        <v>323</v>
      </c>
      <c r="G533" s="48" t="s">
        <v>1966</v>
      </c>
      <c r="H533" s="48"/>
    </row>
    <row r="534" spans="1:8" ht="15.6" x14ac:dyDescent="0.3">
      <c r="A534" s="96">
        <v>533</v>
      </c>
      <c r="B534" s="43">
        <v>1342</v>
      </c>
      <c r="C534" s="44" t="s">
        <v>515</v>
      </c>
      <c r="D534" s="45" t="s">
        <v>1438</v>
      </c>
      <c r="E534" s="46" t="s">
        <v>1439</v>
      </c>
      <c r="F534" s="47" t="s">
        <v>323</v>
      </c>
      <c r="G534" s="48" t="s">
        <v>1987</v>
      </c>
    </row>
    <row r="535" spans="1:8" ht="15.6" x14ac:dyDescent="0.3">
      <c r="A535" s="96">
        <v>534</v>
      </c>
      <c r="B535" s="43">
        <v>1814</v>
      </c>
      <c r="C535" s="44" t="s">
        <v>515</v>
      </c>
      <c r="D535" s="45" t="s">
        <v>1552</v>
      </c>
      <c r="E535" s="46" t="s">
        <v>1553</v>
      </c>
      <c r="F535" s="47" t="s">
        <v>323</v>
      </c>
      <c r="G535" s="48" t="s">
        <v>1985</v>
      </c>
    </row>
    <row r="536" spans="1:8" ht="15.6" x14ac:dyDescent="0.3">
      <c r="A536" s="96">
        <v>535</v>
      </c>
      <c r="B536" s="43">
        <v>393</v>
      </c>
      <c r="C536" s="44" t="s">
        <v>515</v>
      </c>
      <c r="D536" s="45" t="s">
        <v>36</v>
      </c>
      <c r="E536" s="46" t="s">
        <v>956</v>
      </c>
      <c r="F536" s="47" t="s">
        <v>323</v>
      </c>
      <c r="G536" s="48" t="s">
        <v>1988</v>
      </c>
    </row>
    <row r="537" spans="1:8" ht="15.6" x14ac:dyDescent="0.3">
      <c r="A537" s="96">
        <v>536</v>
      </c>
      <c r="B537" s="43">
        <v>16</v>
      </c>
      <c r="C537" s="44" t="s">
        <v>330</v>
      </c>
      <c r="D537" s="45" t="s">
        <v>401</v>
      </c>
      <c r="E537" s="46" t="s">
        <v>402</v>
      </c>
      <c r="F537" s="47" t="s">
        <v>323</v>
      </c>
      <c r="G537" s="78" t="s">
        <v>1979</v>
      </c>
    </row>
    <row r="538" spans="1:8" ht="15.6" x14ac:dyDescent="0.3">
      <c r="A538" s="96">
        <v>537</v>
      </c>
      <c r="B538" s="43">
        <v>706</v>
      </c>
      <c r="C538" s="44" t="s">
        <v>351</v>
      </c>
      <c r="D538" s="45" t="s">
        <v>290</v>
      </c>
      <c r="E538" s="46" t="s">
        <v>1163</v>
      </c>
      <c r="F538" s="47" t="s">
        <v>323</v>
      </c>
      <c r="G538" s="48" t="s">
        <v>1969</v>
      </c>
    </row>
    <row r="539" spans="1:8" ht="15.6" x14ac:dyDescent="0.3">
      <c r="A539" s="96">
        <v>538</v>
      </c>
      <c r="B539" s="43">
        <v>89</v>
      </c>
      <c r="C539" s="44" t="s">
        <v>351</v>
      </c>
      <c r="D539" s="45" t="s">
        <v>597</v>
      </c>
      <c r="E539" s="46" t="s">
        <v>598</v>
      </c>
      <c r="F539" s="47" t="s">
        <v>323</v>
      </c>
      <c r="G539" s="48" t="s">
        <v>1984</v>
      </c>
    </row>
    <row r="540" spans="1:8" ht="15.6" x14ac:dyDescent="0.3">
      <c r="A540" s="96">
        <v>539</v>
      </c>
      <c r="B540" s="43">
        <v>893</v>
      </c>
      <c r="C540" s="44" t="s">
        <v>534</v>
      </c>
      <c r="D540" s="45" t="s">
        <v>1278</v>
      </c>
      <c r="E540" s="46" t="s">
        <v>1279</v>
      </c>
      <c r="F540" s="47" t="s">
        <v>323</v>
      </c>
      <c r="G540" s="48" t="s">
        <v>1984</v>
      </c>
    </row>
    <row r="541" spans="1:8" ht="15.6" x14ac:dyDescent="0.3">
      <c r="A541" s="96">
        <v>540</v>
      </c>
      <c r="B541" s="43">
        <v>1354</v>
      </c>
      <c r="C541" s="44" t="s">
        <v>515</v>
      </c>
      <c r="D541" s="45" t="s">
        <v>154</v>
      </c>
      <c r="E541" s="46" t="s">
        <v>155</v>
      </c>
      <c r="F541" s="47" t="s">
        <v>323</v>
      </c>
      <c r="G541" s="48" t="s">
        <v>1988</v>
      </c>
      <c r="H541" s="78" t="s">
        <v>1989</v>
      </c>
    </row>
    <row r="542" spans="1:8" ht="15.6" x14ac:dyDescent="0.3">
      <c r="A542" s="96">
        <v>541</v>
      </c>
      <c r="B542" s="43">
        <v>92</v>
      </c>
      <c r="C542" s="44" t="s">
        <v>534</v>
      </c>
      <c r="D542" s="45" t="s">
        <v>602</v>
      </c>
      <c r="E542" s="46" t="s">
        <v>603</v>
      </c>
      <c r="F542" s="47" t="s">
        <v>323</v>
      </c>
      <c r="G542" s="48" t="s">
        <v>1966</v>
      </c>
    </row>
    <row r="543" spans="1:8" ht="15.6" x14ac:dyDescent="0.3">
      <c r="A543" s="96">
        <v>542</v>
      </c>
      <c r="B543" s="43">
        <v>593</v>
      </c>
      <c r="C543" s="44" t="s">
        <v>351</v>
      </c>
      <c r="D543" s="45" t="s">
        <v>1122</v>
      </c>
      <c r="E543" s="46" t="s">
        <v>1123</v>
      </c>
      <c r="F543" s="47" t="s">
        <v>323</v>
      </c>
      <c r="G543" s="48" t="s">
        <v>1985</v>
      </c>
    </row>
    <row r="544" spans="1:8" ht="15.6" x14ac:dyDescent="0.3">
      <c r="A544" s="96">
        <v>543</v>
      </c>
      <c r="B544" s="43">
        <v>302</v>
      </c>
      <c r="C544" s="44" t="s">
        <v>515</v>
      </c>
      <c r="D544" s="45" t="s">
        <v>831</v>
      </c>
      <c r="E544" s="46" t="s">
        <v>832</v>
      </c>
      <c r="F544" s="47" t="s">
        <v>323</v>
      </c>
      <c r="G544" s="48" t="s">
        <v>1986</v>
      </c>
      <c r="H544" s="48"/>
    </row>
    <row r="545" spans="1:8" ht="15.6" x14ac:dyDescent="0.3">
      <c r="A545" s="96">
        <v>544</v>
      </c>
      <c r="B545" s="43">
        <v>932</v>
      </c>
      <c r="C545" s="44" t="s">
        <v>550</v>
      </c>
      <c r="D545" s="45" t="s">
        <v>1300</v>
      </c>
      <c r="E545" s="46" t="s">
        <v>1301</v>
      </c>
      <c r="F545" s="47" t="s">
        <v>323</v>
      </c>
      <c r="G545" s="48" t="s">
        <v>1970</v>
      </c>
    </row>
    <row r="546" spans="1:8" ht="15.6" x14ac:dyDescent="0.3">
      <c r="A546" s="96">
        <v>545</v>
      </c>
      <c r="B546" s="43">
        <v>68</v>
      </c>
      <c r="C546" s="44" t="s">
        <v>351</v>
      </c>
      <c r="D546" s="45" t="s">
        <v>557</v>
      </c>
      <c r="E546" s="46" t="s">
        <v>558</v>
      </c>
      <c r="F546" s="47" t="s">
        <v>323</v>
      </c>
      <c r="G546" s="48" t="s">
        <v>1969</v>
      </c>
      <c r="H546" s="48"/>
    </row>
    <row r="547" spans="1:8" ht="15.6" x14ac:dyDescent="0.3">
      <c r="A547" s="96">
        <v>546</v>
      </c>
      <c r="B547" s="43">
        <v>1197</v>
      </c>
      <c r="C547" s="60" t="s">
        <v>515</v>
      </c>
      <c r="D547" s="15" t="s">
        <v>1397</v>
      </c>
      <c r="E547" s="62" t="s">
        <v>1398</v>
      </c>
      <c r="F547" s="47" t="s">
        <v>323</v>
      </c>
      <c r="G547" s="48" t="s">
        <v>1985</v>
      </c>
    </row>
    <row r="548" spans="1:8" ht="15.6" x14ac:dyDescent="0.3">
      <c r="A548" s="96">
        <v>547</v>
      </c>
      <c r="B548" s="43">
        <v>217</v>
      </c>
      <c r="C548" s="44" t="s">
        <v>351</v>
      </c>
      <c r="D548" s="45" t="s">
        <v>772</v>
      </c>
      <c r="E548" s="46" t="s">
        <v>773</v>
      </c>
      <c r="F548" s="47" t="s">
        <v>323</v>
      </c>
      <c r="G548" s="48" t="s">
        <v>1969</v>
      </c>
    </row>
    <row r="549" spans="1:8" ht="15.6" x14ac:dyDescent="0.3">
      <c r="A549" s="96">
        <v>548</v>
      </c>
      <c r="B549" s="43">
        <v>543</v>
      </c>
      <c r="C549" s="44" t="s">
        <v>534</v>
      </c>
      <c r="D549" s="45" t="s">
        <v>1084</v>
      </c>
      <c r="E549" s="46" t="s">
        <v>1085</v>
      </c>
      <c r="F549" s="47" t="s">
        <v>323</v>
      </c>
      <c r="G549" s="48" t="s">
        <v>1986</v>
      </c>
    </row>
    <row r="550" spans="1:8" ht="15.6" x14ac:dyDescent="0.3">
      <c r="A550" s="96">
        <v>549</v>
      </c>
      <c r="B550" s="43">
        <v>873</v>
      </c>
      <c r="C550" s="44" t="s">
        <v>515</v>
      </c>
      <c r="D550" s="45" t="s">
        <v>1270</v>
      </c>
      <c r="E550" s="46" t="s">
        <v>1271</v>
      </c>
      <c r="F550" s="47" t="s">
        <v>323</v>
      </c>
      <c r="G550" s="48" t="s">
        <v>1984</v>
      </c>
      <c r="H550" s="48"/>
    </row>
    <row r="551" spans="1:8" ht="15.6" x14ac:dyDescent="0.3">
      <c r="A551" s="96">
        <v>550</v>
      </c>
      <c r="B551" s="43">
        <v>743</v>
      </c>
      <c r="C551" s="44" t="s">
        <v>534</v>
      </c>
      <c r="D551" s="45" t="s">
        <v>1189</v>
      </c>
      <c r="E551" s="46" t="s">
        <v>1190</v>
      </c>
      <c r="F551" s="47" t="s">
        <v>323</v>
      </c>
      <c r="G551" s="48" t="s">
        <v>1966</v>
      </c>
      <c r="H551" s="48"/>
    </row>
    <row r="552" spans="1:8" ht="15.6" x14ac:dyDescent="0.3">
      <c r="A552" s="96">
        <v>551</v>
      </c>
      <c r="B552" s="43">
        <v>105</v>
      </c>
      <c r="C552" s="44" t="s">
        <v>351</v>
      </c>
      <c r="D552" s="45" t="s">
        <v>624</v>
      </c>
      <c r="E552" s="46" t="s">
        <v>625</v>
      </c>
      <c r="F552" s="47" t="s">
        <v>323</v>
      </c>
      <c r="G552" s="48" t="s">
        <v>1969</v>
      </c>
    </row>
    <row r="553" spans="1:8" ht="15.6" x14ac:dyDescent="0.3">
      <c r="A553" s="96">
        <v>552</v>
      </c>
      <c r="B553" s="43">
        <v>694</v>
      </c>
      <c r="C553" s="44" t="s">
        <v>501</v>
      </c>
      <c r="D553" s="45" t="s">
        <v>1971</v>
      </c>
      <c r="E553" s="46" t="s">
        <v>1972</v>
      </c>
      <c r="F553" s="47" t="s">
        <v>323</v>
      </c>
      <c r="G553" s="48" t="s">
        <v>1970</v>
      </c>
      <c r="H553" s="48"/>
    </row>
    <row r="554" spans="1:8" ht="15.6" x14ac:dyDescent="0.3">
      <c r="A554" s="96">
        <v>553</v>
      </c>
      <c r="B554" s="43">
        <v>202</v>
      </c>
      <c r="C554" s="44" t="s">
        <v>550</v>
      </c>
      <c r="D554" s="45" t="s">
        <v>156</v>
      </c>
      <c r="E554" s="46" t="s">
        <v>751</v>
      </c>
      <c r="F554" s="47" t="s">
        <v>323</v>
      </c>
      <c r="G554" s="48" t="s">
        <v>1970</v>
      </c>
    </row>
    <row r="555" spans="1:8" ht="15.6" x14ac:dyDescent="0.3">
      <c r="A555" s="96">
        <v>554</v>
      </c>
      <c r="B555" s="43">
        <v>195</v>
      </c>
      <c r="C555" s="44" t="s">
        <v>351</v>
      </c>
      <c r="D555" s="45" t="s">
        <v>741</v>
      </c>
      <c r="E555" s="46" t="s">
        <v>742</v>
      </c>
      <c r="F555" s="47" t="s">
        <v>323</v>
      </c>
      <c r="G555" s="48" t="s">
        <v>1969</v>
      </c>
    </row>
    <row r="556" spans="1:8" ht="15.6" x14ac:dyDescent="0.3">
      <c r="A556" s="96">
        <v>555</v>
      </c>
      <c r="B556" s="43">
        <v>1729</v>
      </c>
      <c r="C556" s="44" t="s">
        <v>809</v>
      </c>
      <c r="D556" s="45" t="s">
        <v>1534</v>
      </c>
      <c r="E556" s="46" t="s">
        <v>1535</v>
      </c>
      <c r="F556" s="47" t="s">
        <v>323</v>
      </c>
      <c r="G556" s="48" t="s">
        <v>1984</v>
      </c>
    </row>
    <row r="557" spans="1:8" ht="15.6" x14ac:dyDescent="0.3">
      <c r="A557" s="96">
        <v>556</v>
      </c>
      <c r="B557" s="79">
        <v>1115</v>
      </c>
      <c r="C557" s="80" t="s">
        <v>550</v>
      </c>
      <c r="D557" s="81" t="s">
        <v>1371</v>
      </c>
      <c r="E557" s="54" t="s">
        <v>1372</v>
      </c>
      <c r="F557" s="47" t="s">
        <v>323</v>
      </c>
      <c r="G557" s="48" t="s">
        <v>1970</v>
      </c>
    </row>
    <row r="558" spans="1:8" ht="15.6" x14ac:dyDescent="0.3">
      <c r="A558" s="96">
        <v>557</v>
      </c>
      <c r="B558" s="43">
        <v>1026</v>
      </c>
      <c r="C558" s="44" t="s">
        <v>515</v>
      </c>
      <c r="D558" s="45" t="s">
        <v>1341</v>
      </c>
      <c r="E558" s="46" t="s">
        <v>1342</v>
      </c>
      <c r="F558" s="47" t="s">
        <v>323</v>
      </c>
      <c r="G558" s="48" t="s">
        <v>1986</v>
      </c>
    </row>
    <row r="559" spans="1:8" ht="15.6" x14ac:dyDescent="0.3">
      <c r="A559" s="96">
        <v>558</v>
      </c>
      <c r="B559" s="43">
        <v>218</v>
      </c>
      <c r="C559" s="44" t="s">
        <v>351</v>
      </c>
      <c r="D559" s="45" t="s">
        <v>774</v>
      </c>
      <c r="E559" s="46" t="s">
        <v>775</v>
      </c>
      <c r="F559" s="47" t="s">
        <v>323</v>
      </c>
      <c r="G559" s="48" t="s">
        <v>1969</v>
      </c>
    </row>
    <row r="560" spans="1:8" ht="15.6" x14ac:dyDescent="0.3">
      <c r="A560" s="96">
        <v>559</v>
      </c>
      <c r="B560" s="43">
        <v>30</v>
      </c>
      <c r="C560" s="44" t="s">
        <v>335</v>
      </c>
      <c r="D560" s="45" t="s">
        <v>282</v>
      </c>
      <c r="E560" s="46" t="s">
        <v>283</v>
      </c>
      <c r="F560" s="47" t="s">
        <v>323</v>
      </c>
      <c r="G560" s="48" t="s">
        <v>1980</v>
      </c>
      <c r="H560" s="48"/>
    </row>
    <row r="561" spans="1:8" ht="15.6" x14ac:dyDescent="0.3">
      <c r="A561" s="96">
        <v>560</v>
      </c>
      <c r="B561" s="43">
        <v>888</v>
      </c>
      <c r="C561" s="44" t="s">
        <v>515</v>
      </c>
      <c r="D561" s="45" t="s">
        <v>293</v>
      </c>
      <c r="E561" s="46" t="s">
        <v>294</v>
      </c>
      <c r="F561" s="47" t="s">
        <v>323</v>
      </c>
      <c r="G561" s="48" t="s">
        <v>1984</v>
      </c>
    </row>
    <row r="562" spans="1:8" ht="15.6" x14ac:dyDescent="0.3">
      <c r="A562" s="96">
        <v>561</v>
      </c>
      <c r="B562" s="43">
        <v>108</v>
      </c>
      <c r="C562" s="44" t="s">
        <v>534</v>
      </c>
      <c r="D562" s="45" t="s">
        <v>628</v>
      </c>
      <c r="E562" s="46" t="s">
        <v>629</v>
      </c>
      <c r="F562" s="47" t="s">
        <v>323</v>
      </c>
      <c r="G562" s="48" t="s">
        <v>1984</v>
      </c>
    </row>
    <row r="563" spans="1:8" ht="15.6" x14ac:dyDescent="0.3">
      <c r="A563" s="96">
        <v>562</v>
      </c>
      <c r="B563" s="43">
        <v>365</v>
      </c>
      <c r="C563" s="44" t="s">
        <v>515</v>
      </c>
      <c r="D563" s="45" t="s">
        <v>927</v>
      </c>
      <c r="E563" s="46" t="s">
        <v>928</v>
      </c>
      <c r="F563" s="47" t="s">
        <v>323</v>
      </c>
      <c r="G563" s="48" t="s">
        <v>1987</v>
      </c>
    </row>
    <row r="564" spans="1:8" ht="15.6" x14ac:dyDescent="0.3">
      <c r="A564" s="96">
        <v>563</v>
      </c>
      <c r="B564" s="43">
        <v>776</v>
      </c>
      <c r="C564" s="44" t="s">
        <v>534</v>
      </c>
      <c r="D564" s="45" t="s">
        <v>1209</v>
      </c>
      <c r="E564" s="46" t="s">
        <v>1210</v>
      </c>
      <c r="F564" s="47" t="s">
        <v>323</v>
      </c>
      <c r="G564" s="48" t="s">
        <v>1987</v>
      </c>
    </row>
    <row r="565" spans="1:8" ht="15.6" x14ac:dyDescent="0.3">
      <c r="A565" s="96">
        <v>564</v>
      </c>
      <c r="B565" s="43">
        <v>1329</v>
      </c>
      <c r="C565" s="44" t="s">
        <v>351</v>
      </c>
      <c r="D565" s="45" t="s">
        <v>1434</v>
      </c>
      <c r="E565" s="46" t="s">
        <v>1435</v>
      </c>
      <c r="F565" s="47" t="s">
        <v>323</v>
      </c>
      <c r="G565" s="48" t="s">
        <v>1986</v>
      </c>
    </row>
    <row r="566" spans="1:8" ht="15.6" x14ac:dyDescent="0.3">
      <c r="A566" s="96">
        <v>565</v>
      </c>
      <c r="B566" s="43">
        <v>889</v>
      </c>
      <c r="C566" s="44" t="s">
        <v>515</v>
      </c>
      <c r="D566" s="45" t="s">
        <v>1275</v>
      </c>
      <c r="E566" s="46" t="s">
        <v>1276</v>
      </c>
      <c r="F566" s="47" t="s">
        <v>323</v>
      </c>
      <c r="G566" s="48" t="s">
        <v>1988</v>
      </c>
      <c r="H566" s="6" t="s">
        <v>1989</v>
      </c>
    </row>
    <row r="567" spans="1:8" ht="15.6" x14ac:dyDescent="0.3">
      <c r="A567" s="96">
        <v>566</v>
      </c>
      <c r="B567" s="43">
        <v>625</v>
      </c>
      <c r="C567" s="44" t="s">
        <v>515</v>
      </c>
      <c r="D567" s="45" t="s">
        <v>1137</v>
      </c>
      <c r="E567" s="46" t="s">
        <v>1137</v>
      </c>
      <c r="F567" s="47" t="s">
        <v>323</v>
      </c>
      <c r="G567" s="48" t="s">
        <v>1966</v>
      </c>
    </row>
    <row r="568" spans="1:8" ht="15.6" x14ac:dyDescent="0.3">
      <c r="A568" s="96">
        <v>567</v>
      </c>
      <c r="B568" s="43">
        <v>768</v>
      </c>
      <c r="C568" s="44" t="s">
        <v>534</v>
      </c>
      <c r="D568" s="45" t="s">
        <v>1202</v>
      </c>
      <c r="E568" s="46" t="s">
        <v>1203</v>
      </c>
      <c r="F568" s="47" t="s">
        <v>323</v>
      </c>
      <c r="G568" s="48" t="s">
        <v>1988</v>
      </c>
      <c r="H568" s="48"/>
    </row>
    <row r="569" spans="1:8" ht="15.6" x14ac:dyDescent="0.3">
      <c r="A569" s="96">
        <v>568</v>
      </c>
      <c r="B569" s="43">
        <v>1808</v>
      </c>
      <c r="C569" s="44" t="s">
        <v>515</v>
      </c>
      <c r="D569" s="45" t="s">
        <v>1546</v>
      </c>
      <c r="E569" s="46" t="s">
        <v>1547</v>
      </c>
      <c r="F569" s="47" t="s">
        <v>323</v>
      </c>
      <c r="G569" s="48" t="s">
        <v>1987</v>
      </c>
    </row>
    <row r="570" spans="1:8" ht="15.6" x14ac:dyDescent="0.3">
      <c r="A570" s="96">
        <v>569</v>
      </c>
      <c r="B570" s="43">
        <v>1475</v>
      </c>
      <c r="C570" s="44" t="s">
        <v>534</v>
      </c>
      <c r="D570" s="45" t="s">
        <v>1473</v>
      </c>
      <c r="E570" s="46" t="s">
        <v>1474</v>
      </c>
      <c r="F570" s="47" t="s">
        <v>323</v>
      </c>
      <c r="G570" s="48" t="s">
        <v>1989</v>
      </c>
    </row>
    <row r="571" spans="1:8" ht="15.6" x14ac:dyDescent="0.3">
      <c r="A571" s="96">
        <v>570</v>
      </c>
      <c r="B571" s="43">
        <v>806</v>
      </c>
      <c r="C571" s="44" t="s">
        <v>534</v>
      </c>
      <c r="D571" s="45" t="s">
        <v>1228</v>
      </c>
      <c r="E571" s="46" t="s">
        <v>1229</v>
      </c>
      <c r="F571" s="47" t="s">
        <v>323</v>
      </c>
      <c r="G571" s="48" t="s">
        <v>1988</v>
      </c>
    </row>
    <row r="572" spans="1:8" ht="15.6" x14ac:dyDescent="0.3">
      <c r="A572" s="96">
        <v>571</v>
      </c>
      <c r="B572" s="43">
        <v>76</v>
      </c>
      <c r="C572" s="44" t="s">
        <v>501</v>
      </c>
      <c r="D572" s="45" t="s">
        <v>574</v>
      </c>
      <c r="E572" s="46" t="s">
        <v>575</v>
      </c>
      <c r="F572" s="47" t="s">
        <v>323</v>
      </c>
      <c r="G572" s="48" t="s">
        <v>1975</v>
      </c>
    </row>
    <row r="573" spans="1:8" ht="15.6" x14ac:dyDescent="0.3">
      <c r="A573" s="96">
        <v>572</v>
      </c>
      <c r="B573" s="43">
        <v>32</v>
      </c>
      <c r="C573" s="44" t="s">
        <v>351</v>
      </c>
      <c r="D573" s="45" t="s">
        <v>471</v>
      </c>
      <c r="E573" s="46" t="s">
        <v>472</v>
      </c>
      <c r="F573" s="47" t="s">
        <v>323</v>
      </c>
      <c r="G573" s="48" t="s">
        <v>1969</v>
      </c>
    </row>
    <row r="574" spans="1:8" ht="15.6" x14ac:dyDescent="0.3">
      <c r="A574" s="96">
        <v>573</v>
      </c>
      <c r="B574" s="43">
        <v>629</v>
      </c>
      <c r="C574" s="44" t="s">
        <v>899</v>
      </c>
      <c r="D574" s="45" t="s">
        <v>1141</v>
      </c>
      <c r="E574" s="46" t="s">
        <v>1142</v>
      </c>
      <c r="F574" s="47" t="s">
        <v>323</v>
      </c>
      <c r="G574" s="48" t="s">
        <v>1985</v>
      </c>
    </row>
    <row r="575" spans="1:8" ht="15.6" x14ac:dyDescent="0.3">
      <c r="A575" s="96">
        <v>574</v>
      </c>
      <c r="B575" s="43">
        <v>3577</v>
      </c>
      <c r="C575" s="44" t="s">
        <v>515</v>
      </c>
      <c r="D575" s="45" t="s">
        <v>1693</v>
      </c>
      <c r="E575" s="46" t="s">
        <v>1694</v>
      </c>
      <c r="F575" s="47" t="s">
        <v>1592</v>
      </c>
      <c r="G575" s="48" t="s">
        <v>1987</v>
      </c>
    </row>
    <row r="576" spans="1:8" ht="15.6" x14ac:dyDescent="0.3">
      <c r="A576" s="96">
        <v>575</v>
      </c>
      <c r="B576" s="43">
        <v>91</v>
      </c>
      <c r="C576" s="44" t="s">
        <v>351</v>
      </c>
      <c r="D576" s="45" t="s">
        <v>600</v>
      </c>
      <c r="E576" s="46" t="s">
        <v>601</v>
      </c>
      <c r="F576" s="47" t="s">
        <v>323</v>
      </c>
      <c r="G576" s="48" t="s">
        <v>1969</v>
      </c>
    </row>
    <row r="577" spans="1:8" ht="15.6" x14ac:dyDescent="0.3">
      <c r="A577" s="96">
        <v>576</v>
      </c>
      <c r="B577" s="43">
        <v>790</v>
      </c>
      <c r="C577" s="44" t="s">
        <v>550</v>
      </c>
      <c r="D577" s="45" t="s">
        <v>1218</v>
      </c>
      <c r="E577" s="46" t="s">
        <v>1218</v>
      </c>
      <c r="F577" s="47" t="s">
        <v>323</v>
      </c>
      <c r="G577" s="48" t="s">
        <v>1989</v>
      </c>
    </row>
    <row r="578" spans="1:8" ht="15.6" x14ac:dyDescent="0.3">
      <c r="A578" s="96">
        <v>577</v>
      </c>
      <c r="B578" s="43">
        <v>15</v>
      </c>
      <c r="C578" s="44" t="s">
        <v>330</v>
      </c>
      <c r="D578" s="45" t="s">
        <v>399</v>
      </c>
      <c r="E578" s="46" t="s">
        <v>400</v>
      </c>
      <c r="F578" s="47" t="s">
        <v>323</v>
      </c>
      <c r="G578" s="48" t="s">
        <v>1979</v>
      </c>
      <c r="H578" s="48"/>
    </row>
    <row r="579" spans="1:8" ht="15.6" x14ac:dyDescent="0.3">
      <c r="A579" s="96">
        <v>578</v>
      </c>
      <c r="B579" s="43" t="s">
        <v>33</v>
      </c>
      <c r="C579" s="44" t="s">
        <v>809</v>
      </c>
      <c r="D579" s="45" t="s">
        <v>1747</v>
      </c>
      <c r="E579" s="46" t="s">
        <v>1748</v>
      </c>
      <c r="F579" s="47" t="s">
        <v>1592</v>
      </c>
      <c r="G579" s="48" t="s">
        <v>1982</v>
      </c>
    </row>
    <row r="580" spans="1:8" ht="15.6" x14ac:dyDescent="0.3">
      <c r="A580" s="96">
        <v>579</v>
      </c>
      <c r="B580" s="43">
        <v>392</v>
      </c>
      <c r="C580" s="44" t="s">
        <v>453</v>
      </c>
      <c r="D580" s="45" t="s">
        <v>954</v>
      </c>
      <c r="E580" s="46" t="s">
        <v>955</v>
      </c>
      <c r="F580" s="47" t="s">
        <v>453</v>
      </c>
      <c r="G580" s="48" t="s">
        <v>1981</v>
      </c>
    </row>
    <row r="581" spans="1:8" ht="15.6" x14ac:dyDescent="0.3">
      <c r="A581" s="96">
        <v>580</v>
      </c>
      <c r="B581" s="43" t="s">
        <v>33</v>
      </c>
      <c r="C581" s="44" t="s">
        <v>453</v>
      </c>
      <c r="D581" s="45" t="s">
        <v>1749</v>
      </c>
      <c r="E581" s="46" t="s">
        <v>1750</v>
      </c>
      <c r="F581" s="47" t="s">
        <v>453</v>
      </c>
      <c r="G581" s="48" t="s">
        <v>1981</v>
      </c>
    </row>
    <row r="582" spans="1:8" ht="15.6" x14ac:dyDescent="0.3">
      <c r="A582" s="96">
        <v>581</v>
      </c>
      <c r="B582" s="43" t="s">
        <v>33</v>
      </c>
      <c r="C582" s="44" t="s">
        <v>390</v>
      </c>
      <c r="D582" s="45" t="s">
        <v>152</v>
      </c>
      <c r="E582" s="46" t="s">
        <v>153</v>
      </c>
      <c r="F582" s="47" t="s">
        <v>1592</v>
      </c>
      <c r="G582" s="48" t="s">
        <v>1978</v>
      </c>
    </row>
    <row r="583" spans="1:8" ht="15.6" x14ac:dyDescent="0.3">
      <c r="A583" s="96">
        <v>582</v>
      </c>
      <c r="B583" s="43">
        <v>40</v>
      </c>
      <c r="C583" s="44" t="s">
        <v>335</v>
      </c>
      <c r="D583" s="45" t="s">
        <v>158</v>
      </c>
      <c r="E583" s="46" t="s">
        <v>159</v>
      </c>
      <c r="F583" s="47" t="s">
        <v>323</v>
      </c>
      <c r="G583" s="48" t="s">
        <v>1980</v>
      </c>
    </row>
    <row r="584" spans="1:8" ht="15.6" x14ac:dyDescent="0.3">
      <c r="A584" s="96">
        <v>583</v>
      </c>
      <c r="B584" s="43">
        <v>427</v>
      </c>
      <c r="C584" s="44" t="s">
        <v>550</v>
      </c>
      <c r="D584" s="45" t="s">
        <v>986</v>
      </c>
      <c r="E584" s="46" t="s">
        <v>987</v>
      </c>
      <c r="F584" s="47" t="s">
        <v>323</v>
      </c>
      <c r="G584" s="48" t="s">
        <v>1970</v>
      </c>
    </row>
    <row r="585" spans="1:8" ht="15.6" x14ac:dyDescent="0.3">
      <c r="A585" s="96">
        <v>584</v>
      </c>
      <c r="B585" s="79">
        <v>1595</v>
      </c>
      <c r="C585" s="80" t="s">
        <v>351</v>
      </c>
      <c r="D585" s="81" t="s">
        <v>1492</v>
      </c>
      <c r="E585" s="54" t="s">
        <v>1493</v>
      </c>
      <c r="F585" s="47" t="s">
        <v>323</v>
      </c>
      <c r="G585" s="48" t="s">
        <v>1986</v>
      </c>
    </row>
    <row r="586" spans="1:8" ht="15.6" x14ac:dyDescent="0.3">
      <c r="A586" s="96">
        <v>585</v>
      </c>
      <c r="B586" s="43">
        <v>2141</v>
      </c>
      <c r="C586" s="44" t="s">
        <v>550</v>
      </c>
      <c r="D586" s="45" t="s">
        <v>1601</v>
      </c>
      <c r="E586" s="46" t="s">
        <v>1602</v>
      </c>
      <c r="F586" s="47" t="s">
        <v>1592</v>
      </c>
      <c r="G586" s="48" t="s">
        <v>1970</v>
      </c>
    </row>
    <row r="587" spans="1:8" ht="15.6" x14ac:dyDescent="0.3">
      <c r="A587" s="96">
        <v>586</v>
      </c>
      <c r="B587" s="43">
        <v>557</v>
      </c>
      <c r="C587" s="44" t="s">
        <v>515</v>
      </c>
      <c r="D587" s="45" t="s">
        <v>1092</v>
      </c>
      <c r="E587" s="46" t="s">
        <v>1093</v>
      </c>
      <c r="F587" s="47" t="s">
        <v>323</v>
      </c>
      <c r="G587" s="48" t="s">
        <v>1988</v>
      </c>
    </row>
    <row r="588" spans="1:8" ht="15.6" x14ac:dyDescent="0.3">
      <c r="A588" s="96">
        <v>587</v>
      </c>
      <c r="B588" s="43">
        <v>713</v>
      </c>
      <c r="C588" s="44" t="s">
        <v>351</v>
      </c>
      <c r="D588" s="45" t="s">
        <v>1166</v>
      </c>
      <c r="E588" s="46" t="s">
        <v>1167</v>
      </c>
      <c r="F588" s="47" t="s">
        <v>323</v>
      </c>
      <c r="G588" s="48" t="s">
        <v>1969</v>
      </c>
    </row>
    <row r="589" spans="1:8" ht="15.6" x14ac:dyDescent="0.3">
      <c r="A589" s="96">
        <v>588</v>
      </c>
      <c r="B589" s="43">
        <v>507</v>
      </c>
      <c r="C589" s="44" t="s">
        <v>534</v>
      </c>
      <c r="D589" s="45" t="s">
        <v>1057</v>
      </c>
      <c r="E589" s="46" t="s">
        <v>1058</v>
      </c>
      <c r="F589" s="47" t="s">
        <v>323</v>
      </c>
      <c r="G589" s="78" t="s">
        <v>1966</v>
      </c>
    </row>
    <row r="590" spans="1:8" ht="15.6" x14ac:dyDescent="0.3">
      <c r="A590" s="96">
        <v>589</v>
      </c>
      <c r="B590" s="43">
        <v>219</v>
      </c>
      <c r="C590" s="44" t="s">
        <v>351</v>
      </c>
      <c r="D590" s="45" t="s">
        <v>187</v>
      </c>
      <c r="E590" s="46" t="s">
        <v>776</v>
      </c>
      <c r="F590" s="47" t="s">
        <v>323</v>
      </c>
      <c r="G590" s="48" t="s">
        <v>1969</v>
      </c>
    </row>
    <row r="591" spans="1:8" ht="15.6" x14ac:dyDescent="0.3">
      <c r="A591" s="96">
        <v>590</v>
      </c>
      <c r="B591" s="43">
        <v>570</v>
      </c>
      <c r="C591" s="44" t="s">
        <v>351</v>
      </c>
      <c r="D591" s="45" t="s">
        <v>1098</v>
      </c>
      <c r="E591" s="46" t="s">
        <v>1099</v>
      </c>
      <c r="F591" s="47" t="s">
        <v>323</v>
      </c>
      <c r="G591" s="48" t="s">
        <v>1969</v>
      </c>
    </row>
    <row r="592" spans="1:8" ht="15.6" x14ac:dyDescent="0.3">
      <c r="A592" s="96">
        <v>591</v>
      </c>
      <c r="B592" s="43">
        <v>235</v>
      </c>
      <c r="C592" s="44" t="s">
        <v>351</v>
      </c>
      <c r="D592" s="45" t="s">
        <v>791</v>
      </c>
      <c r="E592" s="46" t="s">
        <v>792</v>
      </c>
      <c r="F592" s="47" t="s">
        <v>323</v>
      </c>
      <c r="G592" s="48" t="s">
        <v>1984</v>
      </c>
    </row>
    <row r="593" spans="1:8" ht="15.6" x14ac:dyDescent="0.3">
      <c r="A593" s="96">
        <v>592</v>
      </c>
      <c r="B593" s="43">
        <v>2735</v>
      </c>
      <c r="C593" s="44" t="s">
        <v>534</v>
      </c>
      <c r="D593" s="45" t="s">
        <v>1648</v>
      </c>
      <c r="E593" s="46" t="s">
        <v>1649</v>
      </c>
      <c r="F593" s="47" t="s">
        <v>1592</v>
      </c>
      <c r="G593" s="48" t="s">
        <v>1964</v>
      </c>
      <c r="H593" s="6" t="s">
        <v>1989</v>
      </c>
    </row>
    <row r="594" spans="1:8" ht="15.6" x14ac:dyDescent="0.3">
      <c r="A594" s="96">
        <v>593</v>
      </c>
      <c r="B594" s="43">
        <v>82</v>
      </c>
      <c r="C594" s="44" t="s">
        <v>550</v>
      </c>
      <c r="D594" s="45" t="s">
        <v>584</v>
      </c>
      <c r="E594" s="46" t="s">
        <v>585</v>
      </c>
      <c r="F594" s="47" t="s">
        <v>323</v>
      </c>
      <c r="G594" s="48" t="s">
        <v>1970</v>
      </c>
      <c r="H594" s="48"/>
    </row>
    <row r="595" spans="1:8" ht="15.6" x14ac:dyDescent="0.3">
      <c r="A595" s="96">
        <v>594</v>
      </c>
      <c r="B595" s="43">
        <v>82</v>
      </c>
      <c r="C595" s="44" t="s">
        <v>550</v>
      </c>
      <c r="D595" s="45" t="s">
        <v>46</v>
      </c>
      <c r="E595" s="46" t="s">
        <v>586</v>
      </c>
      <c r="F595" s="47" t="s">
        <v>323</v>
      </c>
      <c r="G595" s="48" t="s">
        <v>1970</v>
      </c>
    </row>
    <row r="596" spans="1:8" ht="15.6" x14ac:dyDescent="0.3">
      <c r="A596" s="96">
        <v>595</v>
      </c>
      <c r="B596" s="43">
        <v>1451</v>
      </c>
      <c r="C596" s="44" t="s">
        <v>515</v>
      </c>
      <c r="D596" s="45" t="s">
        <v>1467</v>
      </c>
      <c r="E596" s="46" t="s">
        <v>1468</v>
      </c>
      <c r="F596" s="47" t="s">
        <v>323</v>
      </c>
      <c r="G596" s="48" t="s">
        <v>1984</v>
      </c>
    </row>
    <row r="597" spans="1:8" ht="15.6" x14ac:dyDescent="0.3">
      <c r="A597" s="96">
        <v>596</v>
      </c>
      <c r="B597" s="43">
        <v>338</v>
      </c>
      <c r="C597" s="44" t="s">
        <v>515</v>
      </c>
      <c r="D597" s="45" t="s">
        <v>873</v>
      </c>
      <c r="E597" s="46" t="s">
        <v>874</v>
      </c>
      <c r="F597" s="47" t="s">
        <v>323</v>
      </c>
      <c r="G597" s="48" t="s">
        <v>1965</v>
      </c>
    </row>
    <row r="598" spans="1:8" ht="15.6" x14ac:dyDescent="0.3">
      <c r="A598" s="96">
        <v>597</v>
      </c>
      <c r="B598" s="43">
        <v>959</v>
      </c>
      <c r="C598" s="44" t="s">
        <v>351</v>
      </c>
      <c r="D598" s="45" t="s">
        <v>1307</v>
      </c>
      <c r="E598" s="46" t="s">
        <v>1308</v>
      </c>
      <c r="F598" s="47" t="s">
        <v>323</v>
      </c>
      <c r="G598" s="48" t="s">
        <v>1987</v>
      </c>
    </row>
    <row r="599" spans="1:8" ht="15.6" x14ac:dyDescent="0.3">
      <c r="A599" s="96">
        <v>598</v>
      </c>
      <c r="B599" s="43">
        <v>145</v>
      </c>
      <c r="C599" s="44" t="s">
        <v>515</v>
      </c>
      <c r="D599" s="45" t="s">
        <v>673</v>
      </c>
      <c r="E599" s="46" t="s">
        <v>674</v>
      </c>
      <c r="F599" s="47" t="s">
        <v>323</v>
      </c>
      <c r="G599" s="48" t="s">
        <v>1966</v>
      </c>
    </row>
    <row r="600" spans="1:8" ht="15.6" x14ac:dyDescent="0.3">
      <c r="A600" s="96">
        <v>599</v>
      </c>
      <c r="B600" s="43">
        <v>394</v>
      </c>
      <c r="C600" s="44" t="s">
        <v>515</v>
      </c>
      <c r="D600" s="45" t="s">
        <v>957</v>
      </c>
      <c r="E600" s="46" t="s">
        <v>958</v>
      </c>
      <c r="F600" s="47" t="s">
        <v>323</v>
      </c>
      <c r="G600" s="48" t="s">
        <v>1988</v>
      </c>
    </row>
    <row r="601" spans="1:8" ht="15.6" x14ac:dyDescent="0.3">
      <c r="A601" s="96">
        <v>600</v>
      </c>
      <c r="B601" s="43">
        <v>501</v>
      </c>
      <c r="C601" s="44" t="s">
        <v>899</v>
      </c>
      <c r="D601" s="45" t="s">
        <v>1055</v>
      </c>
      <c r="E601" s="46" t="s">
        <v>1056</v>
      </c>
      <c r="F601" s="47" t="s">
        <v>323</v>
      </c>
      <c r="G601" s="48" t="s">
        <v>1985</v>
      </c>
    </row>
    <row r="602" spans="1:8" ht="15.6" x14ac:dyDescent="0.3">
      <c r="A602" s="96">
        <v>601</v>
      </c>
      <c r="B602" s="43">
        <v>339</v>
      </c>
      <c r="C602" s="44" t="s">
        <v>515</v>
      </c>
      <c r="D602" s="65" t="s">
        <v>875</v>
      </c>
      <c r="E602" s="46" t="s">
        <v>876</v>
      </c>
      <c r="F602" s="47" t="s">
        <v>323</v>
      </c>
      <c r="G602" s="48" t="s">
        <v>1986</v>
      </c>
    </row>
    <row r="603" spans="1:8" ht="15.6" x14ac:dyDescent="0.3">
      <c r="A603" s="96">
        <v>602</v>
      </c>
      <c r="B603" s="43">
        <v>376</v>
      </c>
      <c r="C603" s="44" t="s">
        <v>390</v>
      </c>
      <c r="D603" s="45" t="s">
        <v>939</v>
      </c>
      <c r="E603" s="46" t="s">
        <v>940</v>
      </c>
      <c r="F603" s="47" t="s">
        <v>323</v>
      </c>
      <c r="G603" s="48" t="s">
        <v>1977</v>
      </c>
    </row>
    <row r="604" spans="1:8" ht="15.6" x14ac:dyDescent="0.3">
      <c r="A604" s="96">
        <v>603</v>
      </c>
      <c r="B604" s="43">
        <v>466</v>
      </c>
      <c r="C604" s="44" t="s">
        <v>550</v>
      </c>
      <c r="D604" s="45" t="s">
        <v>1019</v>
      </c>
      <c r="E604" s="46" t="s">
        <v>1020</v>
      </c>
      <c r="F604" s="47" t="s">
        <v>323</v>
      </c>
      <c r="G604" s="48" t="s">
        <v>1970</v>
      </c>
    </row>
    <row r="605" spans="1:8" ht="15.6" x14ac:dyDescent="0.3">
      <c r="A605" s="96">
        <v>604</v>
      </c>
      <c r="B605" s="43">
        <v>379</v>
      </c>
      <c r="C605" s="44" t="s">
        <v>515</v>
      </c>
      <c r="D605" s="45" t="s">
        <v>943</v>
      </c>
      <c r="E605" s="46" t="s">
        <v>944</v>
      </c>
      <c r="F605" s="47" t="s">
        <v>323</v>
      </c>
      <c r="G605" s="48" t="s">
        <v>1966</v>
      </c>
    </row>
    <row r="606" spans="1:8" ht="15.6" x14ac:dyDescent="0.3">
      <c r="A606" s="96">
        <v>605</v>
      </c>
      <c r="B606" s="43">
        <v>453</v>
      </c>
      <c r="C606" s="44" t="s">
        <v>351</v>
      </c>
      <c r="D606" s="45" t="s">
        <v>1014</v>
      </c>
      <c r="E606" s="46" t="s">
        <v>1015</v>
      </c>
      <c r="F606" s="47" t="s">
        <v>323</v>
      </c>
      <c r="G606" s="48" t="s">
        <v>1986</v>
      </c>
    </row>
    <row r="607" spans="1:8" ht="15.6" x14ac:dyDescent="0.3">
      <c r="A607" s="96">
        <v>606</v>
      </c>
      <c r="B607" s="79">
        <v>244</v>
      </c>
      <c r="C607" s="80" t="s">
        <v>515</v>
      </c>
      <c r="D607" s="81" t="s">
        <v>793</v>
      </c>
      <c r="E607" s="54" t="s">
        <v>794</v>
      </c>
      <c r="F607" s="47" t="s">
        <v>323</v>
      </c>
      <c r="G607" s="48" t="s">
        <v>1988</v>
      </c>
    </row>
    <row r="608" spans="1:8" ht="15.6" x14ac:dyDescent="0.3">
      <c r="A608" s="96">
        <v>607</v>
      </c>
      <c r="B608" s="43">
        <v>73</v>
      </c>
      <c r="C608" s="44" t="s">
        <v>335</v>
      </c>
      <c r="D608" s="45" t="s">
        <v>568</v>
      </c>
      <c r="E608" s="46" t="s">
        <v>569</v>
      </c>
      <c r="F608" s="47" t="s">
        <v>323</v>
      </c>
      <c r="G608" s="48" t="s">
        <v>1980</v>
      </c>
    </row>
    <row r="609" spans="1:8" ht="15.6" x14ac:dyDescent="0.3">
      <c r="A609" s="96">
        <v>608</v>
      </c>
      <c r="B609" s="43">
        <v>3</v>
      </c>
      <c r="C609" s="44" t="s">
        <v>335</v>
      </c>
      <c r="D609" s="45" t="s">
        <v>336</v>
      </c>
      <c r="E609" s="46" t="s">
        <v>337</v>
      </c>
      <c r="F609" s="47" t="s">
        <v>323</v>
      </c>
      <c r="G609" s="48" t="s">
        <v>1980</v>
      </c>
    </row>
    <row r="610" spans="1:8" ht="15.6" x14ac:dyDescent="0.3">
      <c r="A610" s="96">
        <v>609</v>
      </c>
      <c r="B610" s="43">
        <v>3</v>
      </c>
      <c r="C610" s="44" t="s">
        <v>338</v>
      </c>
      <c r="D610" s="45" t="s">
        <v>339</v>
      </c>
      <c r="E610" s="46" t="s">
        <v>340</v>
      </c>
      <c r="F610" s="47" t="s">
        <v>323</v>
      </c>
      <c r="G610" s="48" t="s">
        <v>1967</v>
      </c>
    </row>
    <row r="611" spans="1:8" ht="15.6" x14ac:dyDescent="0.3">
      <c r="A611" s="96">
        <v>610</v>
      </c>
      <c r="B611" s="43">
        <v>50</v>
      </c>
      <c r="C611" s="44" t="s">
        <v>338</v>
      </c>
      <c r="D611" s="45" t="s">
        <v>520</v>
      </c>
      <c r="E611" s="46" t="s">
        <v>521</v>
      </c>
      <c r="F611" s="47" t="s">
        <v>323</v>
      </c>
      <c r="G611" s="48" t="s">
        <v>1978</v>
      </c>
    </row>
    <row r="612" spans="1:8" ht="15.6" x14ac:dyDescent="0.3">
      <c r="A612" s="96">
        <v>611</v>
      </c>
      <c r="B612" s="43">
        <v>100</v>
      </c>
      <c r="C612" s="44" t="s">
        <v>351</v>
      </c>
      <c r="D612" s="45" t="s">
        <v>612</v>
      </c>
      <c r="E612" s="46" t="s">
        <v>613</v>
      </c>
      <c r="F612" s="47" t="s">
        <v>323</v>
      </c>
      <c r="G612" s="48" t="s">
        <v>1984</v>
      </c>
    </row>
    <row r="613" spans="1:8" ht="15.6" x14ac:dyDescent="0.3">
      <c r="A613" s="96">
        <v>612</v>
      </c>
      <c r="B613" s="43">
        <v>58</v>
      </c>
      <c r="C613" s="44" t="s">
        <v>351</v>
      </c>
      <c r="D613" s="45" t="s">
        <v>530</v>
      </c>
      <c r="E613" s="46" t="s">
        <v>531</v>
      </c>
      <c r="F613" s="47" t="s">
        <v>323</v>
      </c>
      <c r="G613" s="48" t="s">
        <v>1968</v>
      </c>
    </row>
    <row r="614" spans="1:8" ht="15.6" x14ac:dyDescent="0.3">
      <c r="A614" s="96">
        <v>613</v>
      </c>
      <c r="B614" s="43">
        <v>289</v>
      </c>
      <c r="C614" s="44" t="s">
        <v>338</v>
      </c>
      <c r="D614" s="45" t="s">
        <v>822</v>
      </c>
      <c r="E614" s="46" t="s">
        <v>823</v>
      </c>
      <c r="F614" s="47" t="s">
        <v>323</v>
      </c>
      <c r="G614" s="48" t="s">
        <v>1978</v>
      </c>
    </row>
    <row r="615" spans="1:8" ht="15.6" x14ac:dyDescent="0.3">
      <c r="A615" s="96">
        <v>614</v>
      </c>
      <c r="B615" s="43">
        <v>1215</v>
      </c>
      <c r="C615" s="44" t="s">
        <v>547</v>
      </c>
      <c r="D615" s="45" t="s">
        <v>165</v>
      </c>
      <c r="E615" s="46" t="s">
        <v>1404</v>
      </c>
      <c r="F615" s="47" t="s">
        <v>323</v>
      </c>
      <c r="G615" s="48" t="s">
        <v>1983</v>
      </c>
    </row>
    <row r="616" spans="1:8" ht="15.6" x14ac:dyDescent="0.3">
      <c r="A616" s="96">
        <v>615</v>
      </c>
      <c r="B616" s="43">
        <v>58</v>
      </c>
      <c r="C616" s="44" t="s">
        <v>351</v>
      </c>
      <c r="D616" s="45" t="s">
        <v>532</v>
      </c>
      <c r="E616" s="51" t="s">
        <v>533</v>
      </c>
      <c r="F616" s="47" t="s">
        <v>323</v>
      </c>
      <c r="G616" s="48" t="s">
        <v>1968</v>
      </c>
    </row>
    <row r="617" spans="1:8" ht="15.6" x14ac:dyDescent="0.3">
      <c r="A617" s="96">
        <v>616</v>
      </c>
      <c r="B617" s="43">
        <v>345</v>
      </c>
      <c r="C617" s="44" t="s">
        <v>390</v>
      </c>
      <c r="D617" s="45" t="s">
        <v>886</v>
      </c>
      <c r="E617" s="46" t="s">
        <v>887</v>
      </c>
      <c r="F617" s="47" t="s">
        <v>323</v>
      </c>
      <c r="G617" s="48" t="s">
        <v>1977</v>
      </c>
      <c r="H617" s="48"/>
    </row>
    <row r="618" spans="1:8" ht="15.6" x14ac:dyDescent="0.3">
      <c r="A618" s="96">
        <v>617</v>
      </c>
      <c r="B618" s="43">
        <v>870</v>
      </c>
      <c r="C618" s="44" t="s">
        <v>501</v>
      </c>
      <c r="D618" s="45" t="s">
        <v>1268</v>
      </c>
      <c r="E618" s="46" t="s">
        <v>1269</v>
      </c>
      <c r="F618" s="47" t="s">
        <v>323</v>
      </c>
      <c r="G618" s="48" t="s">
        <v>1975</v>
      </c>
    </row>
    <row r="619" spans="1:8" ht="15.6" x14ac:dyDescent="0.3">
      <c r="A619" s="96">
        <v>618</v>
      </c>
      <c r="B619" s="43">
        <v>800</v>
      </c>
      <c r="C619" s="44" t="s">
        <v>515</v>
      </c>
      <c r="D619" s="45" t="s">
        <v>1226</v>
      </c>
      <c r="E619" s="46" t="s">
        <v>1227</v>
      </c>
      <c r="F619" s="47" t="s">
        <v>323</v>
      </c>
      <c r="G619" s="48" t="s">
        <v>1990</v>
      </c>
    </row>
    <row r="620" spans="1:8" ht="15.6" x14ac:dyDescent="0.3">
      <c r="A620" s="96">
        <v>619</v>
      </c>
      <c r="B620" s="43">
        <v>306</v>
      </c>
      <c r="C620" s="44" t="s">
        <v>534</v>
      </c>
      <c r="D620" s="45" t="s">
        <v>835</v>
      </c>
      <c r="E620" s="46" t="s">
        <v>836</v>
      </c>
      <c r="F620" s="47" t="s">
        <v>323</v>
      </c>
      <c r="G620" s="48" t="s">
        <v>1966</v>
      </c>
    </row>
    <row r="621" spans="1:8" ht="15.6" x14ac:dyDescent="0.3">
      <c r="A621" s="96">
        <v>620</v>
      </c>
      <c r="B621" s="43">
        <v>216</v>
      </c>
      <c r="C621" s="44" t="s">
        <v>351</v>
      </c>
      <c r="D621" s="45" t="s">
        <v>770</v>
      </c>
      <c r="E621" s="46" t="s">
        <v>771</v>
      </c>
      <c r="F621" s="47" t="s">
        <v>323</v>
      </c>
      <c r="G621" s="48" t="s">
        <v>1969</v>
      </c>
    </row>
    <row r="622" spans="1:8" ht="15.6" x14ac:dyDescent="0.3">
      <c r="A622" s="96">
        <v>621</v>
      </c>
      <c r="B622" s="43">
        <v>211</v>
      </c>
      <c r="C622" s="60" t="s">
        <v>351</v>
      </c>
      <c r="D622" s="15" t="s">
        <v>762</v>
      </c>
      <c r="E622" s="62" t="s">
        <v>763</v>
      </c>
      <c r="F622" s="47" t="s">
        <v>323</v>
      </c>
      <c r="G622" s="48" t="s">
        <v>1969</v>
      </c>
    </row>
    <row r="623" spans="1:8" ht="15.6" x14ac:dyDescent="0.3">
      <c r="A623" s="96">
        <v>622</v>
      </c>
      <c r="B623" s="43">
        <v>771</v>
      </c>
      <c r="C623" s="44" t="s">
        <v>515</v>
      </c>
      <c r="D623" s="45" t="s">
        <v>1205</v>
      </c>
      <c r="E623" s="46" t="s">
        <v>1206</v>
      </c>
      <c r="F623" s="47" t="s">
        <v>323</v>
      </c>
      <c r="G623" s="48" t="s">
        <v>1989</v>
      </c>
      <c r="H623" s="48"/>
    </row>
    <row r="624" spans="1:8" ht="15.6" x14ac:dyDescent="0.3">
      <c r="A624" s="96">
        <v>623</v>
      </c>
      <c r="B624" s="43">
        <v>744</v>
      </c>
      <c r="C624" s="44" t="s">
        <v>534</v>
      </c>
      <c r="D624" s="45" t="s">
        <v>1191</v>
      </c>
      <c r="E624" s="46" t="s">
        <v>1192</v>
      </c>
      <c r="F624" s="47" t="s">
        <v>323</v>
      </c>
      <c r="G624" s="48" t="s">
        <v>1986</v>
      </c>
    </row>
    <row r="625" spans="1:8" ht="15.6" x14ac:dyDescent="0.3">
      <c r="A625" s="96">
        <v>624</v>
      </c>
      <c r="B625" s="43">
        <v>1986</v>
      </c>
      <c r="C625" s="44" t="s">
        <v>515</v>
      </c>
      <c r="D625" s="45" t="s">
        <v>177</v>
      </c>
      <c r="E625" s="46" t="s">
        <v>1585</v>
      </c>
      <c r="F625" s="47" t="s">
        <v>323</v>
      </c>
      <c r="G625" s="48" t="s">
        <v>1989</v>
      </c>
    </row>
    <row r="626" spans="1:8" ht="15.6" x14ac:dyDescent="0.3">
      <c r="A626" s="96">
        <v>625</v>
      </c>
      <c r="B626" s="43">
        <v>545</v>
      </c>
      <c r="C626" s="44" t="s">
        <v>534</v>
      </c>
      <c r="D626" s="45" t="s">
        <v>1086</v>
      </c>
      <c r="E626" s="46" t="s">
        <v>1087</v>
      </c>
      <c r="F626" s="47" t="s">
        <v>323</v>
      </c>
      <c r="G626" s="48" t="s">
        <v>1988</v>
      </c>
    </row>
    <row r="627" spans="1:8" ht="15.6" x14ac:dyDescent="0.3">
      <c r="A627" s="96">
        <v>626</v>
      </c>
      <c r="B627" s="43">
        <v>1380</v>
      </c>
      <c r="C627" s="44" t="s">
        <v>534</v>
      </c>
      <c r="D627" s="45" t="s">
        <v>1448</v>
      </c>
      <c r="E627" s="46" t="s">
        <v>1449</v>
      </c>
      <c r="F627" s="47" t="s">
        <v>323</v>
      </c>
      <c r="G627" s="48" t="s">
        <v>1985</v>
      </c>
    </row>
    <row r="628" spans="1:8" ht="15.6" x14ac:dyDescent="0.3">
      <c r="A628" s="96">
        <v>627</v>
      </c>
      <c r="B628" s="43">
        <v>1338</v>
      </c>
      <c r="C628" s="44" t="s">
        <v>534</v>
      </c>
      <c r="D628" s="45" t="s">
        <v>212</v>
      </c>
      <c r="E628" s="46" t="s">
        <v>213</v>
      </c>
      <c r="F628" s="47" t="s">
        <v>323</v>
      </c>
      <c r="G628" s="48" t="s">
        <v>1985</v>
      </c>
    </row>
    <row r="629" spans="1:8" ht="15.6" x14ac:dyDescent="0.3">
      <c r="A629" s="96">
        <v>628</v>
      </c>
      <c r="B629" s="43">
        <v>1683</v>
      </c>
      <c r="C629" s="44" t="s">
        <v>515</v>
      </c>
      <c r="D629" s="45" t="s">
        <v>1514</v>
      </c>
      <c r="E629" s="46" t="s">
        <v>1515</v>
      </c>
      <c r="F629" s="47" t="s">
        <v>323</v>
      </c>
      <c r="G629" s="48" t="s">
        <v>1988</v>
      </c>
      <c r="H629" s="48"/>
    </row>
    <row r="630" spans="1:8" ht="15.6" x14ac:dyDescent="0.3">
      <c r="A630" s="96">
        <v>629</v>
      </c>
      <c r="B630" s="43">
        <v>512</v>
      </c>
      <c r="C630" s="44" t="s">
        <v>351</v>
      </c>
      <c r="D630" s="45" t="s">
        <v>1061</v>
      </c>
      <c r="E630" s="46" t="s">
        <v>1062</v>
      </c>
      <c r="F630" s="47" t="s">
        <v>323</v>
      </c>
      <c r="G630" s="48" t="s">
        <v>1969</v>
      </c>
    </row>
    <row r="631" spans="1:8" ht="15.6" x14ac:dyDescent="0.3">
      <c r="A631" s="96">
        <v>630</v>
      </c>
      <c r="B631" s="43">
        <v>464</v>
      </c>
      <c r="C631" s="44" t="s">
        <v>351</v>
      </c>
      <c r="D631" s="45" t="s">
        <v>1017</v>
      </c>
      <c r="E631" s="46" t="s">
        <v>1018</v>
      </c>
      <c r="F631" s="47" t="s">
        <v>323</v>
      </c>
      <c r="G631" s="48" t="s">
        <v>1969</v>
      </c>
    </row>
    <row r="632" spans="1:8" ht="15.6" x14ac:dyDescent="0.3">
      <c r="A632" s="96">
        <v>631</v>
      </c>
      <c r="B632" s="43">
        <v>649</v>
      </c>
      <c r="C632" s="44" t="s">
        <v>550</v>
      </c>
      <c r="D632" s="45" t="s">
        <v>1147</v>
      </c>
      <c r="E632" s="46" t="s">
        <v>1148</v>
      </c>
      <c r="F632" s="47" t="s">
        <v>323</v>
      </c>
      <c r="G632" s="48" t="s">
        <v>1984</v>
      </c>
      <c r="H632" s="48"/>
    </row>
    <row r="633" spans="1:8" ht="15.6" x14ac:dyDescent="0.3">
      <c r="A633" s="96">
        <v>632</v>
      </c>
      <c r="B633" s="43" t="s">
        <v>33</v>
      </c>
      <c r="C633" s="66" t="s">
        <v>534</v>
      </c>
      <c r="D633" s="15" t="s">
        <v>1760</v>
      </c>
      <c r="E633" s="62" t="s">
        <v>1761</v>
      </c>
      <c r="F633" s="47" t="s">
        <v>1592</v>
      </c>
      <c r="G633" s="48" t="s">
        <v>1989</v>
      </c>
    </row>
    <row r="634" spans="1:8" ht="15.6" x14ac:dyDescent="0.3">
      <c r="A634" s="96">
        <v>633</v>
      </c>
      <c r="B634" s="43">
        <v>488</v>
      </c>
      <c r="C634" s="44" t="s">
        <v>534</v>
      </c>
      <c r="D634" s="45" t="s">
        <v>1044</v>
      </c>
      <c r="E634" s="46" t="s">
        <v>1045</v>
      </c>
      <c r="F634" s="47" t="s">
        <v>323</v>
      </c>
      <c r="G634" s="48" t="s">
        <v>1966</v>
      </c>
    </row>
    <row r="635" spans="1:8" ht="15.6" x14ac:dyDescent="0.3">
      <c r="A635" s="96">
        <v>634</v>
      </c>
      <c r="B635" s="43">
        <v>2636</v>
      </c>
      <c r="C635" s="44" t="s">
        <v>515</v>
      </c>
      <c r="D635" s="45" t="s">
        <v>1638</v>
      </c>
      <c r="E635" s="46" t="s">
        <v>1639</v>
      </c>
      <c r="F635" s="47" t="s">
        <v>1592</v>
      </c>
      <c r="G635" s="48" t="s">
        <v>1988</v>
      </c>
      <c r="H635" s="48" t="s">
        <v>1989</v>
      </c>
    </row>
    <row r="636" spans="1:8" ht="15.6" x14ac:dyDescent="0.3">
      <c r="A636" s="96">
        <v>635</v>
      </c>
      <c r="B636" s="43">
        <v>920</v>
      </c>
      <c r="C636" s="44" t="s">
        <v>534</v>
      </c>
      <c r="D636" s="45" t="s">
        <v>1296</v>
      </c>
      <c r="E636" s="46" t="s">
        <v>1297</v>
      </c>
      <c r="F636" s="47" t="s">
        <v>323</v>
      </c>
      <c r="G636" s="48" t="s">
        <v>1986</v>
      </c>
    </row>
    <row r="637" spans="1:8" ht="15.6" x14ac:dyDescent="0.3">
      <c r="A637" s="96">
        <v>636</v>
      </c>
      <c r="B637" s="43">
        <v>398</v>
      </c>
      <c r="C637" s="44" t="s">
        <v>550</v>
      </c>
      <c r="D637" s="45" t="s">
        <v>961</v>
      </c>
      <c r="E637" s="46" t="s">
        <v>962</v>
      </c>
      <c r="F637" s="47" t="s">
        <v>323</v>
      </c>
      <c r="G637" s="48" t="s">
        <v>1970</v>
      </c>
      <c r="H637" s="78" t="s">
        <v>1987</v>
      </c>
    </row>
    <row r="638" spans="1:8" ht="15.6" x14ac:dyDescent="0.3">
      <c r="A638" s="96">
        <v>637</v>
      </c>
      <c r="B638" s="43">
        <v>496</v>
      </c>
      <c r="C638" s="44" t="s">
        <v>515</v>
      </c>
      <c r="D638" s="45" t="s">
        <v>1052</v>
      </c>
      <c r="E638" s="46" t="s">
        <v>1053</v>
      </c>
      <c r="F638" s="47" t="s">
        <v>323</v>
      </c>
      <c r="G638" s="48" t="s">
        <v>1988</v>
      </c>
    </row>
    <row r="639" spans="1:8" ht="15.6" x14ac:dyDescent="0.3">
      <c r="A639" s="96">
        <v>638</v>
      </c>
      <c r="B639" s="43">
        <v>534</v>
      </c>
      <c r="C639" s="44" t="s">
        <v>550</v>
      </c>
      <c r="D639" s="45" t="s">
        <v>235</v>
      </c>
      <c r="E639" s="46" t="s">
        <v>236</v>
      </c>
      <c r="F639" s="47" t="s">
        <v>323</v>
      </c>
      <c r="G639" s="48" t="s">
        <v>1984</v>
      </c>
      <c r="H639" s="48"/>
    </row>
    <row r="640" spans="1:8" ht="15.6" x14ac:dyDescent="0.3">
      <c r="A640" s="96">
        <v>639</v>
      </c>
      <c r="B640" s="43">
        <v>782</v>
      </c>
      <c r="C640" s="44" t="s">
        <v>534</v>
      </c>
      <c r="D640" s="45" t="s">
        <v>1213</v>
      </c>
      <c r="E640" s="46" t="s">
        <v>1214</v>
      </c>
      <c r="F640" s="47" t="s">
        <v>323</v>
      </c>
      <c r="G640" s="48" t="s">
        <v>1988</v>
      </c>
    </row>
    <row r="641" spans="1:8" ht="15.6" x14ac:dyDescent="0.3">
      <c r="A641" s="96">
        <v>640</v>
      </c>
      <c r="B641" s="43">
        <v>2861</v>
      </c>
      <c r="C641" s="66" t="s">
        <v>550</v>
      </c>
      <c r="D641" s="15" t="s">
        <v>1656</v>
      </c>
      <c r="E641" s="62" t="s">
        <v>1657</v>
      </c>
      <c r="F641" s="47" t="s">
        <v>1592</v>
      </c>
      <c r="G641" s="48" t="s">
        <v>1984</v>
      </c>
      <c r="H641" s="48"/>
    </row>
    <row r="642" spans="1:8" ht="15.6" x14ac:dyDescent="0.3">
      <c r="A642" s="96">
        <v>641</v>
      </c>
      <c r="B642" s="43">
        <v>1034</v>
      </c>
      <c r="C642" s="44" t="s">
        <v>515</v>
      </c>
      <c r="D642" s="45" t="s">
        <v>1343</v>
      </c>
      <c r="E642" s="46" t="s">
        <v>1344</v>
      </c>
      <c r="F642" s="47" t="s">
        <v>323</v>
      </c>
      <c r="G642" s="48" t="s">
        <v>1988</v>
      </c>
    </row>
    <row r="643" spans="1:8" ht="15.6" x14ac:dyDescent="0.3">
      <c r="A643" s="96">
        <v>642</v>
      </c>
      <c r="B643" s="43">
        <v>1179</v>
      </c>
      <c r="C643" s="44" t="s">
        <v>515</v>
      </c>
      <c r="D643" s="45" t="s">
        <v>1391</v>
      </c>
      <c r="E643" s="46" t="s">
        <v>1392</v>
      </c>
      <c r="F643" s="47" t="s">
        <v>323</v>
      </c>
      <c r="G643" s="48" t="s">
        <v>1962</v>
      </c>
    </row>
    <row r="644" spans="1:8" ht="15.6" x14ac:dyDescent="0.3">
      <c r="A644" s="96">
        <v>643</v>
      </c>
      <c r="B644" s="43">
        <v>44</v>
      </c>
      <c r="C644" s="44" t="s">
        <v>351</v>
      </c>
      <c r="D644" s="45" t="s">
        <v>279</v>
      </c>
      <c r="E644" s="46" t="s">
        <v>510</v>
      </c>
      <c r="F644" s="47" t="s">
        <v>323</v>
      </c>
      <c r="G644" s="78" t="s">
        <v>1968</v>
      </c>
    </row>
    <row r="645" spans="1:8" ht="15.6" x14ac:dyDescent="0.3">
      <c r="A645" s="96">
        <v>644</v>
      </c>
      <c r="B645" s="43">
        <v>841</v>
      </c>
      <c r="C645" s="44" t="s">
        <v>534</v>
      </c>
      <c r="D645" s="45" t="s">
        <v>1246</v>
      </c>
      <c r="E645" s="62" t="s">
        <v>1247</v>
      </c>
      <c r="F645" s="47" t="s">
        <v>323</v>
      </c>
      <c r="G645" s="48" t="s">
        <v>1985</v>
      </c>
    </row>
    <row r="646" spans="1:8" ht="15.6" x14ac:dyDescent="0.3">
      <c r="A646" s="96">
        <v>645</v>
      </c>
      <c r="B646" s="43">
        <v>114</v>
      </c>
      <c r="C646" s="44" t="s">
        <v>351</v>
      </c>
      <c r="D646" s="45" t="s">
        <v>79</v>
      </c>
      <c r="E646" s="46" t="s">
        <v>634</v>
      </c>
      <c r="F646" s="47" t="s">
        <v>323</v>
      </c>
      <c r="G646" s="48" t="s">
        <v>1986</v>
      </c>
      <c r="H646" s="48"/>
    </row>
    <row r="647" spans="1:8" ht="15.6" x14ac:dyDescent="0.3">
      <c r="A647" s="96">
        <v>646</v>
      </c>
      <c r="B647" s="43">
        <v>613</v>
      </c>
      <c r="C647" s="44" t="s">
        <v>534</v>
      </c>
      <c r="D647" s="45" t="s">
        <v>1130</v>
      </c>
      <c r="E647" s="46" t="s">
        <v>1131</v>
      </c>
      <c r="F647" s="47" t="s">
        <v>323</v>
      </c>
      <c r="G647" s="48" t="s">
        <v>1987</v>
      </c>
    </row>
    <row r="648" spans="1:8" ht="15.6" x14ac:dyDescent="0.3">
      <c r="A648" s="96">
        <v>647</v>
      </c>
      <c r="B648" s="43">
        <v>1961</v>
      </c>
      <c r="C648" s="44" t="s">
        <v>550</v>
      </c>
      <c r="D648" s="45" t="s">
        <v>1581</v>
      </c>
      <c r="E648" s="46" t="s">
        <v>1582</v>
      </c>
      <c r="F648" s="47" t="s">
        <v>323</v>
      </c>
      <c r="G648" s="48" t="s">
        <v>1987</v>
      </c>
      <c r="H648" s="48"/>
    </row>
    <row r="649" spans="1:8" ht="15.6" x14ac:dyDescent="0.3">
      <c r="A649" s="96">
        <v>648</v>
      </c>
      <c r="B649" s="43">
        <v>27</v>
      </c>
      <c r="C649" s="44" t="s">
        <v>338</v>
      </c>
      <c r="D649" s="45" t="s">
        <v>463</v>
      </c>
      <c r="E649" s="46" t="s">
        <v>464</v>
      </c>
      <c r="F649" s="47" t="s">
        <v>323</v>
      </c>
      <c r="G649" s="48" t="s">
        <v>1967</v>
      </c>
    </row>
    <row r="650" spans="1:8" ht="15.6" x14ac:dyDescent="0.3">
      <c r="A650" s="96">
        <v>649</v>
      </c>
      <c r="B650" s="43">
        <v>44</v>
      </c>
      <c r="C650" s="44" t="s">
        <v>351</v>
      </c>
      <c r="D650" s="45" t="s">
        <v>511</v>
      </c>
      <c r="E650" s="46" t="s">
        <v>512</v>
      </c>
      <c r="F650" s="47" t="s">
        <v>323</v>
      </c>
      <c r="G650" s="48" t="s">
        <v>1968</v>
      </c>
    </row>
    <row r="651" spans="1:8" ht="15.6" x14ac:dyDescent="0.3">
      <c r="A651" s="96">
        <v>650</v>
      </c>
      <c r="B651" s="43">
        <v>1183</v>
      </c>
      <c r="C651" s="44" t="s">
        <v>550</v>
      </c>
      <c r="D651" s="45" t="s">
        <v>1393</v>
      </c>
      <c r="E651" s="46" t="s">
        <v>1394</v>
      </c>
      <c r="F651" s="47" t="s">
        <v>323</v>
      </c>
      <c r="G651" s="48" t="s">
        <v>1970</v>
      </c>
    </row>
    <row r="652" spans="1:8" ht="15.6" x14ac:dyDescent="0.3">
      <c r="A652" s="96">
        <v>651</v>
      </c>
      <c r="B652" s="43">
        <v>2214</v>
      </c>
      <c r="C652" s="44" t="s">
        <v>534</v>
      </c>
      <c r="D652" s="45" t="s">
        <v>1613</v>
      </c>
      <c r="E652" s="46" t="s">
        <v>1614</v>
      </c>
      <c r="F652" s="47" t="s">
        <v>1592</v>
      </c>
      <c r="G652" s="48" t="s">
        <v>1987</v>
      </c>
    </row>
    <row r="653" spans="1:8" ht="15.6" x14ac:dyDescent="0.3">
      <c r="A653" s="96">
        <v>652</v>
      </c>
      <c r="B653" s="43">
        <v>223</v>
      </c>
      <c r="C653" s="44" t="s">
        <v>550</v>
      </c>
      <c r="D653" s="45" t="s">
        <v>189</v>
      </c>
      <c r="E653" s="46" t="s">
        <v>777</v>
      </c>
      <c r="F653" s="47" t="s">
        <v>323</v>
      </c>
      <c r="G653" s="48" t="s">
        <v>1970</v>
      </c>
    </row>
    <row r="654" spans="1:8" ht="15.6" x14ac:dyDescent="0.3">
      <c r="A654" s="96">
        <v>653</v>
      </c>
      <c r="B654" s="43">
        <v>407</v>
      </c>
      <c r="C654" s="44" t="s">
        <v>550</v>
      </c>
      <c r="D654" s="45" t="s">
        <v>967</v>
      </c>
      <c r="E654" s="46" t="s">
        <v>968</v>
      </c>
      <c r="F654" s="47" t="s">
        <v>323</v>
      </c>
      <c r="G654" s="48" t="s">
        <v>1970</v>
      </c>
    </row>
    <row r="655" spans="1:8" ht="15.6" x14ac:dyDescent="0.3">
      <c r="A655" s="96">
        <v>654</v>
      </c>
      <c r="B655" s="43">
        <v>438</v>
      </c>
      <c r="C655" s="44" t="s">
        <v>547</v>
      </c>
      <c r="D655" s="45" t="s">
        <v>999</v>
      </c>
      <c r="E655" s="46" t="s">
        <v>1000</v>
      </c>
      <c r="F655" s="47" t="s">
        <v>323</v>
      </c>
      <c r="G655" s="48" t="s">
        <v>1983</v>
      </c>
    </row>
    <row r="656" spans="1:8" ht="15.6" x14ac:dyDescent="0.3">
      <c r="A656" s="96">
        <v>655</v>
      </c>
      <c r="B656" s="43">
        <v>301</v>
      </c>
      <c r="C656" s="44" t="s">
        <v>534</v>
      </c>
      <c r="D656" s="45" t="s">
        <v>829</v>
      </c>
      <c r="E656" s="46" t="s">
        <v>830</v>
      </c>
      <c r="F656" s="47" t="s">
        <v>323</v>
      </c>
      <c r="G656" s="48" t="s">
        <v>1965</v>
      </c>
    </row>
    <row r="657" spans="1:9" ht="15.6" x14ac:dyDescent="0.3">
      <c r="A657" s="96">
        <v>656</v>
      </c>
      <c r="B657" s="43">
        <v>201</v>
      </c>
      <c r="C657" s="44" t="s">
        <v>515</v>
      </c>
      <c r="D657" s="45" t="s">
        <v>749</v>
      </c>
      <c r="E657" s="46" t="s">
        <v>750</v>
      </c>
      <c r="F657" s="47" t="s">
        <v>323</v>
      </c>
      <c r="G657" s="48" t="s">
        <v>1984</v>
      </c>
    </row>
    <row r="658" spans="1:9" ht="15.6" x14ac:dyDescent="0.3">
      <c r="A658" s="96">
        <v>657</v>
      </c>
      <c r="B658" s="43">
        <v>509</v>
      </c>
      <c r="C658" s="44" t="s">
        <v>534</v>
      </c>
      <c r="D658" s="45" t="s">
        <v>1059</v>
      </c>
      <c r="E658" s="46" t="s">
        <v>1060</v>
      </c>
      <c r="F658" s="47" t="s">
        <v>323</v>
      </c>
      <c r="G658" s="48" t="s">
        <v>1984</v>
      </c>
    </row>
    <row r="659" spans="1:9" ht="15.6" x14ac:dyDescent="0.3">
      <c r="A659" s="96">
        <v>658</v>
      </c>
      <c r="B659" s="43">
        <v>249</v>
      </c>
      <c r="C659" s="44" t="s">
        <v>351</v>
      </c>
      <c r="D659" s="45" t="s">
        <v>797</v>
      </c>
      <c r="E659" s="46" t="s">
        <v>798</v>
      </c>
      <c r="F659" s="47" t="s">
        <v>323</v>
      </c>
      <c r="G659" s="48" t="s">
        <v>1969</v>
      </c>
      <c r="H659" s="48"/>
    </row>
    <row r="660" spans="1:9" ht="15.6" x14ac:dyDescent="0.3">
      <c r="A660" s="96">
        <v>659</v>
      </c>
      <c r="B660" s="43">
        <v>136</v>
      </c>
      <c r="C660" s="44" t="s">
        <v>351</v>
      </c>
      <c r="D660" s="45" t="s">
        <v>661</v>
      </c>
      <c r="E660" s="46" t="s">
        <v>662</v>
      </c>
      <c r="F660" s="47" t="s">
        <v>323</v>
      </c>
      <c r="G660" s="48" t="s">
        <v>1984</v>
      </c>
      <c r="H660" s="82"/>
      <c r="I660" s="82"/>
    </row>
    <row r="661" spans="1:9" ht="15.6" x14ac:dyDescent="0.3">
      <c r="A661" s="96">
        <v>660</v>
      </c>
      <c r="B661" s="43">
        <v>1150</v>
      </c>
      <c r="C661" s="44" t="s">
        <v>515</v>
      </c>
      <c r="D661" s="45" t="s">
        <v>1381</v>
      </c>
      <c r="E661" s="46" t="s">
        <v>1382</v>
      </c>
      <c r="F661" s="47" t="s">
        <v>323</v>
      </c>
      <c r="G661" s="48" t="s">
        <v>1963</v>
      </c>
    </row>
    <row r="662" spans="1:9" ht="15.6" x14ac:dyDescent="0.3">
      <c r="A662" s="96">
        <v>661</v>
      </c>
      <c r="B662" s="43">
        <v>7</v>
      </c>
      <c r="C662" s="44" t="s">
        <v>351</v>
      </c>
      <c r="D662" s="45" t="s">
        <v>372</v>
      </c>
      <c r="E662" s="46" t="s">
        <v>373</v>
      </c>
      <c r="F662" s="47" t="s">
        <v>323</v>
      </c>
      <c r="G662" s="48" t="s">
        <v>1968</v>
      </c>
    </row>
    <row r="663" spans="1:9" ht="15.6" x14ac:dyDescent="0.3">
      <c r="A663" s="96">
        <v>662</v>
      </c>
      <c r="B663" s="43">
        <v>856</v>
      </c>
      <c r="C663" s="44" t="s">
        <v>550</v>
      </c>
      <c r="D663" s="45" t="s">
        <v>1252</v>
      </c>
      <c r="E663" s="46" t="s">
        <v>1253</v>
      </c>
      <c r="F663" s="47" t="s">
        <v>323</v>
      </c>
      <c r="G663" s="48" t="s">
        <v>1984</v>
      </c>
    </row>
    <row r="664" spans="1:9" ht="15.6" x14ac:dyDescent="0.3">
      <c r="A664" s="96">
        <v>663</v>
      </c>
      <c r="B664" s="43">
        <v>313</v>
      </c>
      <c r="C664" s="44" t="s">
        <v>351</v>
      </c>
      <c r="D664" s="45" t="s">
        <v>843</v>
      </c>
      <c r="E664" s="46" t="s">
        <v>844</v>
      </c>
      <c r="F664" s="47" t="s">
        <v>323</v>
      </c>
      <c r="G664" s="48" t="s">
        <v>1969</v>
      </c>
    </row>
    <row r="665" spans="1:9" ht="15.6" x14ac:dyDescent="0.3">
      <c r="A665" s="96">
        <v>664</v>
      </c>
      <c r="B665" s="43">
        <v>1588</v>
      </c>
      <c r="C665" s="44" t="s">
        <v>547</v>
      </c>
      <c r="D665" s="45" t="s">
        <v>1490</v>
      </c>
      <c r="E665" s="46" t="s">
        <v>1491</v>
      </c>
      <c r="F665" s="47" t="s">
        <v>323</v>
      </c>
      <c r="G665" s="48" t="s">
        <v>1983</v>
      </c>
    </row>
    <row r="666" spans="1:9" ht="15.6" x14ac:dyDescent="0.3">
      <c r="A666" s="96">
        <v>665</v>
      </c>
      <c r="B666" s="43">
        <v>1939</v>
      </c>
      <c r="C666" s="44" t="s">
        <v>547</v>
      </c>
      <c r="D666" s="45" t="s">
        <v>1573</v>
      </c>
      <c r="E666" s="46" t="s">
        <v>1574</v>
      </c>
      <c r="F666" s="47" t="s">
        <v>323</v>
      </c>
      <c r="G666" s="48" t="s">
        <v>1983</v>
      </c>
    </row>
    <row r="667" spans="1:9" ht="15.6" x14ac:dyDescent="0.3">
      <c r="A667" s="96">
        <v>666</v>
      </c>
      <c r="B667" s="79">
        <v>36</v>
      </c>
      <c r="C667" s="80" t="s">
        <v>335</v>
      </c>
      <c r="D667" s="81" t="s">
        <v>494</v>
      </c>
      <c r="E667" s="54" t="s">
        <v>495</v>
      </c>
      <c r="F667" s="47" t="s">
        <v>323</v>
      </c>
      <c r="G667" s="48" t="s">
        <v>1980</v>
      </c>
    </row>
    <row r="668" spans="1:9" ht="15.6" x14ac:dyDescent="0.3">
      <c r="A668" s="96">
        <v>667</v>
      </c>
      <c r="B668" s="43">
        <v>45</v>
      </c>
      <c r="C668" s="44" t="s">
        <v>390</v>
      </c>
      <c r="D668" s="45" t="s">
        <v>513</v>
      </c>
      <c r="E668" s="46" t="s">
        <v>514</v>
      </c>
      <c r="F668" s="47" t="s">
        <v>323</v>
      </c>
      <c r="G668" s="48" t="s">
        <v>1977</v>
      </c>
    </row>
    <row r="669" spans="1:9" ht="15.6" x14ac:dyDescent="0.3">
      <c r="A669" s="96">
        <v>668</v>
      </c>
      <c r="B669" s="43">
        <v>96</v>
      </c>
      <c r="C669" s="44" t="s">
        <v>390</v>
      </c>
      <c r="D669" s="45" t="s">
        <v>608</v>
      </c>
      <c r="E669" s="46" t="s">
        <v>609</v>
      </c>
      <c r="F669" s="47" t="s">
        <v>323</v>
      </c>
      <c r="G669" s="48" t="s">
        <v>1977</v>
      </c>
    </row>
    <row r="670" spans="1:9" ht="15.6" x14ac:dyDescent="0.3">
      <c r="A670" s="96">
        <v>669</v>
      </c>
      <c r="B670" s="43">
        <v>603</v>
      </c>
      <c r="C670" s="44" t="s">
        <v>547</v>
      </c>
      <c r="D670" s="45" t="s">
        <v>1124</v>
      </c>
      <c r="E670" s="46" t="s">
        <v>1125</v>
      </c>
      <c r="F670" s="47" t="s">
        <v>323</v>
      </c>
      <c r="G670" s="48" t="s">
        <v>1983</v>
      </c>
    </row>
    <row r="671" spans="1:9" ht="15.6" x14ac:dyDescent="0.3">
      <c r="A671" s="96">
        <v>670</v>
      </c>
      <c r="B671" s="43">
        <v>574</v>
      </c>
      <c r="C671" s="44" t="s">
        <v>351</v>
      </c>
      <c r="D671" s="45" t="s">
        <v>1102</v>
      </c>
      <c r="E671" s="46" t="s">
        <v>1103</v>
      </c>
      <c r="F671" s="47" t="s">
        <v>323</v>
      </c>
      <c r="G671" s="48" t="s">
        <v>1969</v>
      </c>
    </row>
    <row r="672" spans="1:9" ht="15.6" x14ac:dyDescent="0.3">
      <c r="A672" s="96">
        <v>671</v>
      </c>
      <c r="B672" s="43">
        <v>350</v>
      </c>
      <c r="C672" s="44" t="s">
        <v>550</v>
      </c>
      <c r="D672" s="45" t="s">
        <v>891</v>
      </c>
      <c r="E672" s="46" t="s">
        <v>892</v>
      </c>
      <c r="F672" s="47" t="s">
        <v>323</v>
      </c>
      <c r="G672" s="48" t="s">
        <v>1970</v>
      </c>
    </row>
    <row r="673" spans="1:8" ht="15.6" x14ac:dyDescent="0.3">
      <c r="A673" s="96">
        <v>672</v>
      </c>
      <c r="B673" s="43">
        <v>518</v>
      </c>
      <c r="C673" s="44" t="s">
        <v>515</v>
      </c>
      <c r="D673" s="45" t="s">
        <v>1069</v>
      </c>
      <c r="E673" s="46" t="s">
        <v>1070</v>
      </c>
      <c r="F673" s="47" t="s">
        <v>323</v>
      </c>
      <c r="G673" s="48" t="s">
        <v>1966</v>
      </c>
    </row>
    <row r="674" spans="1:8" ht="15.6" x14ac:dyDescent="0.3">
      <c r="A674" s="96">
        <v>673</v>
      </c>
      <c r="B674" s="43">
        <v>3349</v>
      </c>
      <c r="C674" s="44" t="s">
        <v>550</v>
      </c>
      <c r="D674" s="45" t="s">
        <v>1672</v>
      </c>
      <c r="E674" s="46" t="s">
        <v>1673</v>
      </c>
      <c r="F674" s="47" t="s">
        <v>1592</v>
      </c>
      <c r="G674" s="48" t="s">
        <v>1984</v>
      </c>
      <c r="H674" s="48"/>
    </row>
    <row r="675" spans="1:8" ht="15.6" x14ac:dyDescent="0.3">
      <c r="A675" s="96">
        <v>674</v>
      </c>
      <c r="B675" s="43" t="s">
        <v>33</v>
      </c>
      <c r="C675" s="60" t="s">
        <v>335</v>
      </c>
      <c r="D675" s="15" t="s">
        <v>1751</v>
      </c>
      <c r="E675" s="62" t="s">
        <v>1752</v>
      </c>
      <c r="F675" s="47" t="s">
        <v>1592</v>
      </c>
      <c r="G675" s="48" t="s">
        <v>1980</v>
      </c>
    </row>
    <row r="676" spans="1:8" ht="15.6" x14ac:dyDescent="0.3">
      <c r="A676" s="96">
        <v>675</v>
      </c>
      <c r="B676" s="43">
        <v>54</v>
      </c>
      <c r="C676" s="44" t="s">
        <v>330</v>
      </c>
      <c r="D676" s="45" t="s">
        <v>524</v>
      </c>
      <c r="E676" s="46" t="s">
        <v>525</v>
      </c>
      <c r="F676" s="47" t="s">
        <v>323</v>
      </c>
      <c r="G676" s="48" t="s">
        <v>1979</v>
      </c>
    </row>
    <row r="677" spans="1:8" ht="15.6" x14ac:dyDescent="0.3">
      <c r="A677" s="96">
        <v>676</v>
      </c>
      <c r="B677" s="43">
        <v>477</v>
      </c>
      <c r="C677" s="44" t="s">
        <v>515</v>
      </c>
      <c r="D677" s="45" t="s">
        <v>1034</v>
      </c>
      <c r="E677" s="46" t="s">
        <v>1035</v>
      </c>
      <c r="F677" s="47" t="s">
        <v>323</v>
      </c>
      <c r="G677" s="48" t="s">
        <v>1986</v>
      </c>
    </row>
    <row r="678" spans="1:8" ht="15.6" x14ac:dyDescent="0.3">
      <c r="A678" s="96">
        <v>677</v>
      </c>
      <c r="B678" s="43">
        <v>285</v>
      </c>
      <c r="C678" s="44" t="s">
        <v>534</v>
      </c>
      <c r="D678" s="45" t="s">
        <v>818</v>
      </c>
      <c r="E678" s="46" t="s">
        <v>819</v>
      </c>
      <c r="F678" s="47" t="s">
        <v>323</v>
      </c>
      <c r="G678" s="48" t="s">
        <v>1966</v>
      </c>
    </row>
    <row r="679" spans="1:8" ht="15.6" x14ac:dyDescent="0.3">
      <c r="A679" s="96">
        <v>678</v>
      </c>
      <c r="B679" s="43">
        <v>62</v>
      </c>
      <c r="C679" s="44" t="s">
        <v>330</v>
      </c>
      <c r="D679" s="45" t="s">
        <v>543</v>
      </c>
      <c r="E679" s="46" t="s">
        <v>544</v>
      </c>
      <c r="F679" s="47" t="s">
        <v>323</v>
      </c>
      <c r="G679" s="48" t="s">
        <v>1979</v>
      </c>
    </row>
    <row r="680" spans="1:8" ht="15.6" x14ac:dyDescent="0.3">
      <c r="A680" s="96">
        <v>679</v>
      </c>
      <c r="B680" s="43">
        <v>353</v>
      </c>
      <c r="C680" s="44" t="s">
        <v>534</v>
      </c>
      <c r="D680" s="45" t="s">
        <v>895</v>
      </c>
      <c r="E680" s="46" t="s">
        <v>896</v>
      </c>
      <c r="F680" s="47" t="s">
        <v>323</v>
      </c>
      <c r="G680" s="48" t="s">
        <v>1988</v>
      </c>
    </row>
    <row r="681" spans="1:8" ht="15.6" x14ac:dyDescent="0.3">
      <c r="A681" s="96">
        <v>680</v>
      </c>
      <c r="B681" s="43">
        <v>7</v>
      </c>
      <c r="C681" s="44" t="s">
        <v>351</v>
      </c>
      <c r="D681" s="45" t="s">
        <v>374</v>
      </c>
      <c r="E681" s="46" t="s">
        <v>375</v>
      </c>
      <c r="F681" s="47" t="s">
        <v>323</v>
      </c>
      <c r="G681" s="48" t="s">
        <v>1968</v>
      </c>
    </row>
    <row r="682" spans="1:8" ht="15.6" x14ac:dyDescent="0.3">
      <c r="A682" s="96">
        <v>681</v>
      </c>
      <c r="B682" s="55">
        <v>383</v>
      </c>
      <c r="C682" s="44" t="s">
        <v>515</v>
      </c>
      <c r="D682" s="44" t="s">
        <v>945</v>
      </c>
      <c r="E682" s="56" t="s">
        <v>946</v>
      </c>
      <c r="F682" s="47" t="s">
        <v>323</v>
      </c>
      <c r="G682" s="48" t="s">
        <v>1989</v>
      </c>
    </row>
    <row r="683" spans="1:8" ht="15.6" x14ac:dyDescent="0.3">
      <c r="A683" s="96">
        <v>682</v>
      </c>
      <c r="B683" s="43">
        <v>559</v>
      </c>
      <c r="C683" s="44" t="s">
        <v>351</v>
      </c>
      <c r="D683" s="45" t="s">
        <v>1094</v>
      </c>
      <c r="E683" s="46" t="s">
        <v>1095</v>
      </c>
      <c r="F683" s="47" t="s">
        <v>323</v>
      </c>
      <c r="G683" s="48" t="s">
        <v>1969</v>
      </c>
    </row>
    <row r="684" spans="1:8" ht="15.6" x14ac:dyDescent="0.3">
      <c r="A684" s="96">
        <v>683</v>
      </c>
      <c r="B684" s="43">
        <v>95</v>
      </c>
      <c r="C684" s="44" t="s">
        <v>390</v>
      </c>
      <c r="D684" s="45" t="s">
        <v>606</v>
      </c>
      <c r="E684" s="46" t="s">
        <v>607</v>
      </c>
      <c r="F684" s="47" t="s">
        <v>323</v>
      </c>
      <c r="G684" s="48" t="s">
        <v>1977</v>
      </c>
      <c r="H684" s="48"/>
    </row>
    <row r="685" spans="1:8" ht="15.6" x14ac:dyDescent="0.3">
      <c r="A685" s="96">
        <v>684</v>
      </c>
      <c r="B685" s="43">
        <v>181</v>
      </c>
      <c r="C685" s="44" t="s">
        <v>550</v>
      </c>
      <c r="D685" s="45" t="s">
        <v>727</v>
      </c>
      <c r="E685" s="46" t="s">
        <v>728</v>
      </c>
      <c r="F685" s="47" t="s">
        <v>323</v>
      </c>
      <c r="G685" s="48" t="s">
        <v>1970</v>
      </c>
    </row>
    <row r="686" spans="1:8" ht="15.6" x14ac:dyDescent="0.3">
      <c r="A686" s="96">
        <v>685</v>
      </c>
      <c r="B686" s="43">
        <v>7</v>
      </c>
      <c r="C686" s="44" t="s">
        <v>351</v>
      </c>
      <c r="D686" s="45" t="s">
        <v>376</v>
      </c>
      <c r="E686" s="46" t="s">
        <v>377</v>
      </c>
      <c r="F686" s="47" t="s">
        <v>323</v>
      </c>
      <c r="G686" s="48" t="s">
        <v>1968</v>
      </c>
    </row>
    <row r="687" spans="1:8" ht="15.6" x14ac:dyDescent="0.3">
      <c r="A687" s="96">
        <v>686</v>
      </c>
      <c r="B687" s="43">
        <v>7</v>
      </c>
      <c r="C687" s="44" t="s">
        <v>351</v>
      </c>
      <c r="D687" s="45" t="s">
        <v>378</v>
      </c>
      <c r="E687" s="46" t="s">
        <v>379</v>
      </c>
      <c r="F687" s="47" t="s">
        <v>323</v>
      </c>
      <c r="G687" s="48" t="s">
        <v>1968</v>
      </c>
    </row>
    <row r="688" spans="1:8" ht="15.6" x14ac:dyDescent="0.3">
      <c r="A688" s="96">
        <v>687</v>
      </c>
      <c r="B688" s="43">
        <v>7</v>
      </c>
      <c r="C688" s="44" t="s">
        <v>351</v>
      </c>
      <c r="D688" s="45" t="s">
        <v>380</v>
      </c>
      <c r="E688" s="46" t="s">
        <v>381</v>
      </c>
      <c r="F688" s="47" t="s">
        <v>323</v>
      </c>
      <c r="G688" s="48" t="s">
        <v>1968</v>
      </c>
    </row>
    <row r="689" spans="1:8" ht="15.6" x14ac:dyDescent="0.3">
      <c r="A689" s="96">
        <v>688</v>
      </c>
      <c r="B689" s="43">
        <v>12</v>
      </c>
      <c r="C689" s="44" t="s">
        <v>320</v>
      </c>
      <c r="D689" s="45" t="s">
        <v>393</v>
      </c>
      <c r="E689" s="46" t="s">
        <v>394</v>
      </c>
      <c r="F689" s="47" t="s">
        <v>323</v>
      </c>
      <c r="G689" s="48" t="s">
        <v>1957</v>
      </c>
    </row>
    <row r="690" spans="1:8" ht="15.6" x14ac:dyDescent="0.3">
      <c r="A690" s="96">
        <v>689</v>
      </c>
      <c r="B690" s="43">
        <v>410</v>
      </c>
      <c r="C690" s="44" t="s">
        <v>351</v>
      </c>
      <c r="D690" s="45" t="s">
        <v>972</v>
      </c>
      <c r="E690" s="46" t="s">
        <v>973</v>
      </c>
      <c r="F690" s="47" t="s">
        <v>323</v>
      </c>
      <c r="G690" s="48" t="s">
        <v>1988</v>
      </c>
    </row>
    <row r="691" spans="1:8" ht="15.6" x14ac:dyDescent="0.3">
      <c r="A691" s="96">
        <v>690</v>
      </c>
      <c r="B691" s="43">
        <v>1854</v>
      </c>
      <c r="C691" s="44" t="s">
        <v>550</v>
      </c>
      <c r="D691" s="45" t="s">
        <v>1558</v>
      </c>
      <c r="E691" s="46" t="s">
        <v>1559</v>
      </c>
      <c r="F691" s="47" t="s">
        <v>323</v>
      </c>
      <c r="G691" s="48" t="s">
        <v>1988</v>
      </c>
    </row>
    <row r="692" spans="1:8" ht="15.6" x14ac:dyDescent="0.3">
      <c r="A692" s="96">
        <v>691</v>
      </c>
      <c r="B692" s="43">
        <v>723</v>
      </c>
      <c r="C692" s="44" t="s">
        <v>534</v>
      </c>
      <c r="D692" s="45" t="s">
        <v>1173</v>
      </c>
      <c r="E692" s="46" t="s">
        <v>1174</v>
      </c>
      <c r="F692" s="47" t="s">
        <v>323</v>
      </c>
      <c r="G692" s="48" t="s">
        <v>1966</v>
      </c>
    </row>
    <row r="693" spans="1:8" ht="15.6" x14ac:dyDescent="0.3">
      <c r="A693" s="96">
        <v>692</v>
      </c>
      <c r="B693" s="43">
        <v>661</v>
      </c>
      <c r="C693" s="44" t="s">
        <v>515</v>
      </c>
      <c r="D693" s="45" t="s">
        <v>1151</v>
      </c>
      <c r="E693" s="46" t="s">
        <v>1152</v>
      </c>
      <c r="F693" s="47" t="s">
        <v>323</v>
      </c>
      <c r="G693" s="48" t="s">
        <v>1961</v>
      </c>
    </row>
    <row r="694" spans="1:8" ht="15.6" x14ac:dyDescent="0.3">
      <c r="A694" s="96">
        <v>693</v>
      </c>
      <c r="B694" s="79">
        <v>1002</v>
      </c>
      <c r="C694" s="80" t="s">
        <v>550</v>
      </c>
      <c r="D694" s="81" t="s">
        <v>1337</v>
      </c>
      <c r="E694" s="54" t="s">
        <v>1338</v>
      </c>
      <c r="F694" s="47" t="s">
        <v>323</v>
      </c>
      <c r="G694" s="48" t="s">
        <v>1976</v>
      </c>
    </row>
    <row r="695" spans="1:8" ht="15.6" x14ac:dyDescent="0.3">
      <c r="A695" s="96">
        <v>694</v>
      </c>
      <c r="B695" s="43">
        <v>49</v>
      </c>
      <c r="C695" s="44" t="s">
        <v>390</v>
      </c>
      <c r="D695" s="45" t="s">
        <v>518</v>
      </c>
      <c r="E695" s="46" t="s">
        <v>519</v>
      </c>
      <c r="F695" s="47" t="s">
        <v>323</v>
      </c>
      <c r="G695" s="48" t="s">
        <v>1977</v>
      </c>
    </row>
    <row r="696" spans="1:8" ht="15.6" x14ac:dyDescent="0.3">
      <c r="A696" s="96">
        <v>695</v>
      </c>
      <c r="B696" s="43">
        <v>104</v>
      </c>
      <c r="C696" s="44" t="s">
        <v>390</v>
      </c>
      <c r="D696" s="45" t="s">
        <v>622</v>
      </c>
      <c r="E696" s="46" t="s">
        <v>623</v>
      </c>
      <c r="F696" s="47" t="s">
        <v>323</v>
      </c>
      <c r="G696" s="48" t="s">
        <v>1977</v>
      </c>
    </row>
    <row r="697" spans="1:8" ht="15.6" x14ac:dyDescent="0.3">
      <c r="A697" s="96">
        <v>696</v>
      </c>
      <c r="B697" s="43">
        <v>88</v>
      </c>
      <c r="C697" s="44" t="s">
        <v>501</v>
      </c>
      <c r="D697" s="45" t="s">
        <v>595</v>
      </c>
      <c r="E697" s="46" t="s">
        <v>596</v>
      </c>
      <c r="F697" s="47" t="s">
        <v>323</v>
      </c>
      <c r="G697" s="48" t="s">
        <v>1975</v>
      </c>
    </row>
    <row r="698" spans="1:8" ht="15.6" x14ac:dyDescent="0.3">
      <c r="A698" s="96">
        <v>697</v>
      </c>
      <c r="B698" s="43">
        <v>3645</v>
      </c>
      <c r="C698" s="44" t="s">
        <v>534</v>
      </c>
      <c r="D698" s="45" t="s">
        <v>1695</v>
      </c>
      <c r="E698" s="46" t="s">
        <v>1696</v>
      </c>
      <c r="F698" s="47" t="s">
        <v>1592</v>
      </c>
      <c r="G698" s="48" t="s">
        <v>1989</v>
      </c>
    </row>
    <row r="699" spans="1:8" ht="15.6" x14ac:dyDescent="0.3">
      <c r="A699" s="96">
        <v>698</v>
      </c>
      <c r="B699" s="43">
        <v>392</v>
      </c>
      <c r="C699" s="44" t="s">
        <v>534</v>
      </c>
      <c r="D699" s="45" t="s">
        <v>952</v>
      </c>
      <c r="E699" s="46" t="s">
        <v>953</v>
      </c>
      <c r="F699" s="47" t="s">
        <v>323</v>
      </c>
      <c r="G699" s="48" t="s">
        <v>1965</v>
      </c>
    </row>
    <row r="700" spans="1:8" ht="15.6" x14ac:dyDescent="0.3">
      <c r="A700" s="96">
        <v>699</v>
      </c>
      <c r="B700" s="43">
        <v>457</v>
      </c>
      <c r="C700" s="44" t="s">
        <v>390</v>
      </c>
      <c r="D700" s="45" t="s">
        <v>952</v>
      </c>
      <c r="E700" s="46" t="s">
        <v>1016</v>
      </c>
      <c r="F700" s="47" t="s">
        <v>323</v>
      </c>
      <c r="G700" s="48" t="s">
        <v>1977</v>
      </c>
    </row>
    <row r="701" spans="1:8" ht="15.6" x14ac:dyDescent="0.3">
      <c r="A701" s="96">
        <v>700</v>
      </c>
      <c r="B701" s="43">
        <v>995</v>
      </c>
      <c r="C701" s="44" t="s">
        <v>534</v>
      </c>
      <c r="D701" s="45" t="s">
        <v>1331</v>
      </c>
      <c r="E701" s="46" t="s">
        <v>1332</v>
      </c>
      <c r="F701" s="47" t="s">
        <v>323</v>
      </c>
      <c r="G701" s="48" t="s">
        <v>1987</v>
      </c>
    </row>
    <row r="702" spans="1:8" ht="15.6" x14ac:dyDescent="0.3">
      <c r="A702" s="96">
        <v>701</v>
      </c>
      <c r="B702" s="43">
        <v>1958</v>
      </c>
      <c r="C702" s="44" t="s">
        <v>534</v>
      </c>
      <c r="D702" s="45" t="s">
        <v>1579</v>
      </c>
      <c r="E702" s="46" t="s">
        <v>1580</v>
      </c>
      <c r="F702" s="47" t="s">
        <v>323</v>
      </c>
      <c r="G702" s="48" t="s">
        <v>1988</v>
      </c>
      <c r="H702" s="78" t="s">
        <v>1989</v>
      </c>
    </row>
    <row r="703" spans="1:8" ht="15.6" x14ac:dyDescent="0.3">
      <c r="A703" s="96">
        <v>702</v>
      </c>
      <c r="B703" s="43">
        <v>48</v>
      </c>
      <c r="C703" s="44" t="s">
        <v>338</v>
      </c>
      <c r="D703" s="45" t="s">
        <v>516</v>
      </c>
      <c r="E703" s="46" t="s">
        <v>517</v>
      </c>
      <c r="F703" s="47" t="s">
        <v>323</v>
      </c>
      <c r="G703" s="48" t="s">
        <v>1967</v>
      </c>
      <c r="H703" s="48"/>
    </row>
    <row r="704" spans="1:8" ht="15.6" x14ac:dyDescent="0.3">
      <c r="A704" s="96">
        <v>703</v>
      </c>
      <c r="B704" s="43">
        <v>605</v>
      </c>
      <c r="C704" s="44" t="s">
        <v>515</v>
      </c>
      <c r="D704" s="45" t="s">
        <v>1126</v>
      </c>
      <c r="E704" s="46" t="s">
        <v>1127</v>
      </c>
      <c r="F704" s="47" t="s">
        <v>323</v>
      </c>
      <c r="G704" s="48" t="s">
        <v>1985</v>
      </c>
    </row>
    <row r="705" spans="1:9" ht="15.6" x14ac:dyDescent="0.3">
      <c r="A705" s="96">
        <v>704</v>
      </c>
      <c r="B705" s="43">
        <v>1048</v>
      </c>
      <c r="C705" s="44" t="s">
        <v>534</v>
      </c>
      <c r="D705" s="45" t="s">
        <v>1352</v>
      </c>
      <c r="E705" s="46" t="s">
        <v>1353</v>
      </c>
      <c r="F705" s="47" t="s">
        <v>323</v>
      </c>
      <c r="G705" s="48" t="s">
        <v>1985</v>
      </c>
    </row>
    <row r="706" spans="1:9" ht="15.6" x14ac:dyDescent="0.3">
      <c r="A706" s="96">
        <v>705</v>
      </c>
      <c r="B706" s="43">
        <v>825</v>
      </c>
      <c r="C706" s="44" t="s">
        <v>534</v>
      </c>
      <c r="D706" s="45" t="s">
        <v>1236</v>
      </c>
      <c r="E706" s="46" t="s">
        <v>1237</v>
      </c>
      <c r="F706" s="47" t="s">
        <v>323</v>
      </c>
      <c r="G706" s="48" t="s">
        <v>1986</v>
      </c>
    </row>
    <row r="707" spans="1:9" ht="15.6" x14ac:dyDescent="0.3">
      <c r="A707" s="96">
        <v>706</v>
      </c>
      <c r="B707" s="43">
        <v>866</v>
      </c>
      <c r="C707" s="44" t="s">
        <v>515</v>
      </c>
      <c r="D707" s="45" t="s">
        <v>1266</v>
      </c>
      <c r="E707" s="46" t="s">
        <v>1267</v>
      </c>
      <c r="F707" s="47" t="s">
        <v>323</v>
      </c>
      <c r="G707" s="48" t="s">
        <v>1986</v>
      </c>
    </row>
    <row r="708" spans="1:9" ht="15.6" x14ac:dyDescent="0.3">
      <c r="A708" s="96">
        <v>707</v>
      </c>
      <c r="B708" s="79">
        <v>1578</v>
      </c>
      <c r="C708" s="80" t="s">
        <v>501</v>
      </c>
      <c r="D708" s="81" t="s">
        <v>1488</v>
      </c>
      <c r="E708" s="54" t="s">
        <v>1489</v>
      </c>
      <c r="F708" s="47" t="s">
        <v>323</v>
      </c>
      <c r="G708" s="48" t="s">
        <v>1975</v>
      </c>
    </row>
    <row r="709" spans="1:9" ht="15.6" x14ac:dyDescent="0.3">
      <c r="A709" s="96">
        <v>708</v>
      </c>
      <c r="B709" s="43">
        <v>19</v>
      </c>
      <c r="C709" s="44" t="s">
        <v>351</v>
      </c>
      <c r="D709" s="45" t="s">
        <v>34</v>
      </c>
      <c r="E709" s="46" t="s">
        <v>407</v>
      </c>
      <c r="F709" s="47" t="s">
        <v>323</v>
      </c>
      <c r="G709" s="48" t="s">
        <v>1968</v>
      </c>
    </row>
    <row r="710" spans="1:9" ht="15.6" x14ac:dyDescent="0.3">
      <c r="A710" s="96">
        <v>709</v>
      </c>
      <c r="B710" s="43" t="s">
        <v>33</v>
      </c>
      <c r="C710" s="44" t="s">
        <v>453</v>
      </c>
      <c r="D710" s="45" t="s">
        <v>1753</v>
      </c>
      <c r="E710" s="46" t="s">
        <v>1754</v>
      </c>
      <c r="F710" s="47" t="s">
        <v>453</v>
      </c>
      <c r="G710" s="48" t="s">
        <v>1981</v>
      </c>
    </row>
    <row r="711" spans="1:9" ht="15.6" x14ac:dyDescent="0.3">
      <c r="A711" s="96">
        <v>710</v>
      </c>
      <c r="B711" s="43" t="s">
        <v>33</v>
      </c>
      <c r="C711" s="44" t="s">
        <v>453</v>
      </c>
      <c r="D711" s="45" t="s">
        <v>1755</v>
      </c>
      <c r="E711" s="46" t="s">
        <v>564</v>
      </c>
      <c r="F711" s="47" t="s">
        <v>453</v>
      </c>
      <c r="G711" s="48" t="s">
        <v>1981</v>
      </c>
    </row>
    <row r="712" spans="1:9" ht="15.6" x14ac:dyDescent="0.3">
      <c r="A712" s="96">
        <v>711</v>
      </c>
      <c r="B712" s="43">
        <v>19</v>
      </c>
      <c r="C712" s="44" t="s">
        <v>351</v>
      </c>
      <c r="D712" s="45" t="s">
        <v>408</v>
      </c>
      <c r="E712" s="46" t="s">
        <v>409</v>
      </c>
      <c r="F712" s="47" t="s">
        <v>323</v>
      </c>
      <c r="G712" s="48" t="s">
        <v>1968</v>
      </c>
    </row>
    <row r="713" spans="1:9" ht="15.6" x14ac:dyDescent="0.3">
      <c r="A713" s="96">
        <v>712</v>
      </c>
      <c r="B713" s="43">
        <v>19</v>
      </c>
      <c r="C713" s="44" t="s">
        <v>351</v>
      </c>
      <c r="D713" s="45" t="s">
        <v>410</v>
      </c>
      <c r="E713" s="46" t="s">
        <v>411</v>
      </c>
      <c r="F713" s="47" t="s">
        <v>323</v>
      </c>
      <c r="G713" s="48" t="s">
        <v>1968</v>
      </c>
    </row>
    <row r="714" spans="1:9" ht="15.6" x14ac:dyDescent="0.3">
      <c r="A714" s="96">
        <v>713</v>
      </c>
      <c r="B714" s="43">
        <v>19</v>
      </c>
      <c r="C714" s="44" t="s">
        <v>351</v>
      </c>
      <c r="D714" s="45" t="s">
        <v>412</v>
      </c>
      <c r="E714" s="46" t="s">
        <v>413</v>
      </c>
      <c r="F714" s="47" t="s">
        <v>323</v>
      </c>
      <c r="G714" s="48" t="s">
        <v>1968</v>
      </c>
    </row>
    <row r="715" spans="1:9" ht="15.6" x14ac:dyDescent="0.3">
      <c r="A715" s="96">
        <v>714</v>
      </c>
      <c r="B715" s="43">
        <v>450</v>
      </c>
      <c r="C715" s="44" t="s">
        <v>550</v>
      </c>
      <c r="D715" s="45" t="s">
        <v>1008</v>
      </c>
      <c r="E715" s="46" t="s">
        <v>1009</v>
      </c>
      <c r="F715" s="47" t="s">
        <v>323</v>
      </c>
      <c r="G715" s="48" t="s">
        <v>1970</v>
      </c>
    </row>
    <row r="716" spans="1:9" ht="15.6" x14ac:dyDescent="0.3">
      <c r="A716" s="96">
        <v>715</v>
      </c>
      <c r="B716" s="43">
        <v>450</v>
      </c>
      <c r="C716" s="44" t="s">
        <v>550</v>
      </c>
      <c r="D716" s="45" t="s">
        <v>1010</v>
      </c>
      <c r="E716" s="46" t="s">
        <v>1011</v>
      </c>
      <c r="F716" s="47" t="s">
        <v>323</v>
      </c>
      <c r="G716" s="48" t="s">
        <v>1970</v>
      </c>
    </row>
    <row r="717" spans="1:9" ht="15.6" x14ac:dyDescent="0.3">
      <c r="A717" s="96">
        <v>716</v>
      </c>
      <c r="B717" s="79">
        <v>253</v>
      </c>
      <c r="C717" s="80" t="s">
        <v>351</v>
      </c>
      <c r="D717" s="81" t="s">
        <v>799</v>
      </c>
      <c r="E717" s="54" t="s">
        <v>800</v>
      </c>
      <c r="F717" s="47" t="s">
        <v>323</v>
      </c>
      <c r="G717" s="48" t="s">
        <v>1969</v>
      </c>
    </row>
    <row r="718" spans="1:9" ht="15.6" x14ac:dyDescent="0.3">
      <c r="A718" s="96">
        <v>717</v>
      </c>
      <c r="B718" s="43">
        <v>1205</v>
      </c>
      <c r="C718" s="44" t="s">
        <v>534</v>
      </c>
      <c r="D718" s="45" t="s">
        <v>1401</v>
      </c>
      <c r="E718" s="46" t="s">
        <v>1402</v>
      </c>
      <c r="F718" s="47" t="s">
        <v>323</v>
      </c>
      <c r="G718" s="48" t="s">
        <v>1984</v>
      </c>
    </row>
    <row r="719" spans="1:9" ht="15.6" x14ac:dyDescent="0.3">
      <c r="A719" s="96">
        <v>718</v>
      </c>
      <c r="B719" s="43">
        <v>80</v>
      </c>
      <c r="C719" s="44" t="s">
        <v>515</v>
      </c>
      <c r="D719" s="45" t="s">
        <v>580</v>
      </c>
      <c r="E719" s="46" t="s">
        <v>581</v>
      </c>
      <c r="F719" s="47" t="s">
        <v>323</v>
      </c>
      <c r="G719" s="48" t="s">
        <v>1965</v>
      </c>
      <c r="H719" s="78" t="s">
        <v>1988</v>
      </c>
      <c r="I719" s="6" t="s">
        <v>1989</v>
      </c>
    </row>
    <row r="720" spans="1:9" ht="15.6" x14ac:dyDescent="0.3">
      <c r="A720" s="96">
        <v>719</v>
      </c>
      <c r="B720" s="43">
        <v>1515</v>
      </c>
      <c r="C720" s="44" t="s">
        <v>534</v>
      </c>
      <c r="D720" s="45" t="s">
        <v>1479</v>
      </c>
      <c r="E720" s="46" t="s">
        <v>1480</v>
      </c>
      <c r="F720" s="47" t="s">
        <v>323</v>
      </c>
      <c r="G720" s="48" t="s">
        <v>1988</v>
      </c>
      <c r="H720" s="78" t="s">
        <v>1989</v>
      </c>
    </row>
    <row r="721" spans="1:26" ht="28.8" x14ac:dyDescent="0.3">
      <c r="A721" s="96">
        <v>720</v>
      </c>
      <c r="B721" s="43">
        <v>19</v>
      </c>
      <c r="C721" s="44" t="s">
        <v>351</v>
      </c>
      <c r="D721" s="45" t="s">
        <v>414</v>
      </c>
      <c r="E721" s="49" t="s">
        <v>415</v>
      </c>
      <c r="F721" s="47" t="s">
        <v>323</v>
      </c>
      <c r="G721" s="48" t="s">
        <v>1968</v>
      </c>
    </row>
    <row r="722" spans="1:26" ht="15.6" x14ac:dyDescent="0.3">
      <c r="A722" s="96">
        <v>721</v>
      </c>
      <c r="B722" s="43">
        <v>19</v>
      </c>
      <c r="C722" s="44" t="s">
        <v>351</v>
      </c>
      <c r="D722" s="45" t="s">
        <v>416</v>
      </c>
      <c r="E722" s="46" t="s">
        <v>417</v>
      </c>
      <c r="F722" s="47" t="s">
        <v>323</v>
      </c>
      <c r="G722" s="48" t="s">
        <v>1968</v>
      </c>
    </row>
    <row r="723" spans="1:26" ht="15.6" x14ac:dyDescent="0.3">
      <c r="A723" s="96">
        <v>722</v>
      </c>
      <c r="B723" s="43">
        <v>19</v>
      </c>
      <c r="C723" s="44" t="s">
        <v>351</v>
      </c>
      <c r="D723" s="45" t="s">
        <v>418</v>
      </c>
      <c r="E723" s="46" t="s">
        <v>419</v>
      </c>
      <c r="F723" s="47" t="s">
        <v>323</v>
      </c>
      <c r="G723" s="48" t="s">
        <v>1968</v>
      </c>
    </row>
    <row r="724" spans="1:26" ht="15.6" x14ac:dyDescent="0.3">
      <c r="A724" s="96">
        <v>723</v>
      </c>
      <c r="B724" s="43">
        <v>988</v>
      </c>
      <c r="C724" s="44" t="s">
        <v>515</v>
      </c>
      <c r="D724" s="45" t="s">
        <v>1325</v>
      </c>
      <c r="E724" s="46" t="s">
        <v>1326</v>
      </c>
      <c r="F724" s="47" t="s">
        <v>323</v>
      </c>
      <c r="G724" s="48" t="s">
        <v>1984</v>
      </c>
    </row>
    <row r="725" spans="1:26" ht="15.6" x14ac:dyDescent="0.3">
      <c r="A725" s="96">
        <v>724</v>
      </c>
      <c r="B725" s="43">
        <v>1934</v>
      </c>
      <c r="C725" s="44" t="s">
        <v>550</v>
      </c>
      <c r="D725" s="45" t="s">
        <v>1571</v>
      </c>
      <c r="E725" s="46" t="s">
        <v>1572</v>
      </c>
      <c r="F725" s="47" t="s">
        <v>323</v>
      </c>
      <c r="G725" s="48" t="s">
        <v>1970</v>
      </c>
    </row>
    <row r="726" spans="1:26" ht="15.6" x14ac:dyDescent="0.3">
      <c r="A726" s="96">
        <v>725</v>
      </c>
      <c r="B726" s="43">
        <v>168</v>
      </c>
      <c r="C726" s="44" t="s">
        <v>515</v>
      </c>
      <c r="D726" s="45" t="s">
        <v>710</v>
      </c>
      <c r="E726" s="46" t="s">
        <v>711</v>
      </c>
      <c r="F726" s="47" t="s">
        <v>323</v>
      </c>
      <c r="G726" s="48" t="s">
        <v>1966</v>
      </c>
    </row>
    <row r="727" spans="1:26" ht="15.6" x14ac:dyDescent="0.3">
      <c r="A727" s="96">
        <v>726</v>
      </c>
      <c r="B727" s="43">
        <v>685</v>
      </c>
      <c r="C727" s="44" t="s">
        <v>351</v>
      </c>
      <c r="D727" s="45" t="s">
        <v>1155</v>
      </c>
      <c r="E727" s="46" t="s">
        <v>1156</v>
      </c>
      <c r="F727" s="47" t="s">
        <v>323</v>
      </c>
      <c r="G727" s="48" t="s">
        <v>1969</v>
      </c>
    </row>
    <row r="728" spans="1:26" ht="15.6" x14ac:dyDescent="0.3">
      <c r="A728" s="96">
        <v>727</v>
      </c>
      <c r="B728" s="43">
        <v>327</v>
      </c>
      <c r="C728" s="44" t="s">
        <v>351</v>
      </c>
      <c r="D728" s="45" t="s">
        <v>861</v>
      </c>
      <c r="E728" s="46" t="s">
        <v>862</v>
      </c>
      <c r="F728" s="47" t="s">
        <v>323</v>
      </c>
      <c r="G728" s="48" t="s">
        <v>1986</v>
      </c>
      <c r="H728" s="78" t="s">
        <v>1989</v>
      </c>
    </row>
    <row r="729" spans="1:26" ht="15.6" x14ac:dyDescent="0.3">
      <c r="A729" s="96">
        <v>728</v>
      </c>
      <c r="B729" s="79">
        <v>264</v>
      </c>
      <c r="C729" s="80" t="s">
        <v>390</v>
      </c>
      <c r="D729" s="81" t="s">
        <v>805</v>
      </c>
      <c r="E729" s="54" t="s">
        <v>806</v>
      </c>
      <c r="F729" s="47" t="s">
        <v>323</v>
      </c>
      <c r="G729" s="48" t="s">
        <v>1977</v>
      </c>
    </row>
    <row r="730" spans="1:26" ht="15.6" x14ac:dyDescent="0.3">
      <c r="A730" s="96">
        <v>729</v>
      </c>
      <c r="B730" s="43">
        <v>472</v>
      </c>
      <c r="C730" s="44" t="s">
        <v>320</v>
      </c>
      <c r="D730" s="45" t="s">
        <v>1027</v>
      </c>
      <c r="E730" s="46" t="s">
        <v>1028</v>
      </c>
      <c r="F730" s="47" t="s">
        <v>323</v>
      </c>
      <c r="G730" s="48" t="s">
        <v>1958</v>
      </c>
    </row>
    <row r="731" spans="1:26" ht="15.6" x14ac:dyDescent="0.3">
      <c r="A731" s="96">
        <v>730</v>
      </c>
      <c r="B731" s="43">
        <v>472</v>
      </c>
      <c r="C731" s="44" t="s">
        <v>338</v>
      </c>
      <c r="D731" s="45" t="s">
        <v>1027</v>
      </c>
      <c r="E731" s="46" t="s">
        <v>1029</v>
      </c>
      <c r="F731" s="47" t="s">
        <v>323</v>
      </c>
      <c r="G731" s="48" t="s">
        <v>1967</v>
      </c>
      <c r="H731" s="48"/>
    </row>
    <row r="732" spans="1:26" ht="15.6" x14ac:dyDescent="0.3">
      <c r="A732" s="96">
        <v>731</v>
      </c>
      <c r="B732" s="43">
        <v>133</v>
      </c>
      <c r="C732" s="44" t="s">
        <v>351</v>
      </c>
      <c r="D732" s="45" t="s">
        <v>657</v>
      </c>
      <c r="E732" s="46" t="s">
        <v>658</v>
      </c>
      <c r="F732" s="47" t="s">
        <v>323</v>
      </c>
      <c r="G732" s="48" t="s">
        <v>1987</v>
      </c>
    </row>
    <row r="733" spans="1:26" ht="15.6" x14ac:dyDescent="0.3">
      <c r="A733" s="96">
        <v>732</v>
      </c>
      <c r="B733" s="43">
        <v>2379</v>
      </c>
      <c r="C733" s="44" t="s">
        <v>550</v>
      </c>
      <c r="D733" s="45" t="s">
        <v>1621</v>
      </c>
      <c r="E733" s="46" t="s">
        <v>1622</v>
      </c>
      <c r="F733" s="47" t="s">
        <v>1592</v>
      </c>
      <c r="G733" s="48" t="s">
        <v>1984</v>
      </c>
    </row>
    <row r="734" spans="1:26" ht="15.6" x14ac:dyDescent="0.3">
      <c r="A734" s="96">
        <v>733</v>
      </c>
      <c r="B734" s="43">
        <v>174</v>
      </c>
      <c r="C734" s="44" t="s">
        <v>351</v>
      </c>
      <c r="D734" s="45" t="s">
        <v>717</v>
      </c>
      <c r="E734" s="46" t="s">
        <v>718</v>
      </c>
      <c r="F734" s="47" t="s">
        <v>323</v>
      </c>
      <c r="G734" s="48" t="s">
        <v>1985</v>
      </c>
      <c r="H734" s="48"/>
    </row>
    <row r="735" spans="1:26" ht="15.6" x14ac:dyDescent="0.3">
      <c r="A735" s="96">
        <v>734</v>
      </c>
      <c r="B735" s="43">
        <v>152</v>
      </c>
      <c r="C735" s="44" t="s">
        <v>515</v>
      </c>
      <c r="D735" s="45" t="s">
        <v>680</v>
      </c>
      <c r="E735" s="46" t="s">
        <v>681</v>
      </c>
      <c r="F735" s="47" t="s">
        <v>323</v>
      </c>
      <c r="G735" s="48" t="s">
        <v>1985</v>
      </c>
    </row>
    <row r="736" spans="1:26" ht="15.6" x14ac:dyDescent="0.3">
      <c r="A736" s="96">
        <v>735</v>
      </c>
      <c r="B736" s="43">
        <v>1222</v>
      </c>
      <c r="C736" s="44" t="s">
        <v>550</v>
      </c>
      <c r="D736" s="45" t="s">
        <v>1407</v>
      </c>
      <c r="E736" s="46" t="s">
        <v>1408</v>
      </c>
      <c r="F736" s="47" t="s">
        <v>323</v>
      </c>
      <c r="G736" s="48" t="s">
        <v>1989</v>
      </c>
      <c r="N736" s="48"/>
      <c r="O736" s="48"/>
      <c r="P736" s="48"/>
      <c r="Q736" s="48"/>
      <c r="R736" s="48"/>
      <c r="S736" s="48"/>
      <c r="T736" s="48"/>
      <c r="U736" s="48"/>
      <c r="V736" s="48"/>
      <c r="W736" s="48"/>
      <c r="X736" s="48"/>
      <c r="Y736" s="48"/>
      <c r="Z736" s="48"/>
    </row>
    <row r="737" spans="1:26" ht="15.6" x14ac:dyDescent="0.3">
      <c r="A737" s="96">
        <v>736</v>
      </c>
      <c r="B737" s="43">
        <v>341</v>
      </c>
      <c r="C737" s="44" t="s">
        <v>351</v>
      </c>
      <c r="D737" s="45" t="s">
        <v>879</v>
      </c>
      <c r="E737" s="46" t="s">
        <v>880</v>
      </c>
      <c r="F737" s="47" t="s">
        <v>323</v>
      </c>
      <c r="G737" s="48" t="s">
        <v>1969</v>
      </c>
    </row>
    <row r="738" spans="1:26" ht="15.6" x14ac:dyDescent="0.3">
      <c r="A738" s="96">
        <v>737</v>
      </c>
      <c r="B738" s="43">
        <v>1073</v>
      </c>
      <c r="C738" s="44" t="s">
        <v>550</v>
      </c>
      <c r="D738" s="45" t="s">
        <v>170</v>
      </c>
      <c r="E738" s="46" t="s">
        <v>1362</v>
      </c>
      <c r="F738" s="47" t="s">
        <v>323</v>
      </c>
      <c r="G738" s="48" t="s">
        <v>1984</v>
      </c>
    </row>
    <row r="739" spans="1:26" ht="15.6" x14ac:dyDescent="0.3">
      <c r="A739" s="96">
        <v>738</v>
      </c>
      <c r="B739" s="43">
        <v>1400</v>
      </c>
      <c r="C739" s="44" t="s">
        <v>515</v>
      </c>
      <c r="D739" s="45" t="s">
        <v>1455</v>
      </c>
      <c r="E739" s="46" t="s">
        <v>1456</v>
      </c>
      <c r="F739" s="47" t="s">
        <v>323</v>
      </c>
      <c r="G739" s="48" t="s">
        <v>1988</v>
      </c>
    </row>
    <row r="740" spans="1:26" ht="15.6" x14ac:dyDescent="0.3">
      <c r="A740" s="96">
        <v>739</v>
      </c>
      <c r="B740" s="43">
        <v>141</v>
      </c>
      <c r="C740" s="44" t="s">
        <v>351</v>
      </c>
      <c r="D740" s="45" t="s">
        <v>669</v>
      </c>
      <c r="E740" s="46" t="s">
        <v>670</v>
      </c>
      <c r="F740" s="47" t="s">
        <v>323</v>
      </c>
      <c r="G740" s="48" t="s">
        <v>1969</v>
      </c>
    </row>
    <row r="741" spans="1:26" ht="15.6" x14ac:dyDescent="0.3">
      <c r="A741" s="96">
        <v>740</v>
      </c>
      <c r="B741" s="43">
        <v>2700</v>
      </c>
      <c r="C741" s="44" t="s">
        <v>547</v>
      </c>
      <c r="D741" s="45" t="s">
        <v>1644</v>
      </c>
      <c r="E741" s="46" t="s">
        <v>1645</v>
      </c>
      <c r="F741" s="47" t="s">
        <v>1592</v>
      </c>
      <c r="G741" s="48" t="s">
        <v>1983</v>
      </c>
      <c r="H741" s="48"/>
    </row>
    <row r="742" spans="1:26" ht="15.6" x14ac:dyDescent="0.3">
      <c r="A742" s="96">
        <v>741</v>
      </c>
      <c r="B742" s="43">
        <v>829</v>
      </c>
      <c r="C742" s="44" t="s">
        <v>547</v>
      </c>
      <c r="D742" s="45" t="s">
        <v>1238</v>
      </c>
      <c r="E742" s="46" t="s">
        <v>1239</v>
      </c>
      <c r="F742" s="47" t="s">
        <v>323</v>
      </c>
      <c r="G742" s="48" t="s">
        <v>1983</v>
      </c>
      <c r="N742" s="47"/>
      <c r="O742" s="47"/>
      <c r="P742" s="47"/>
      <c r="Q742" s="47"/>
      <c r="R742" s="47"/>
      <c r="S742" s="47"/>
      <c r="T742" s="47"/>
      <c r="U742" s="47"/>
      <c r="V742" s="47"/>
      <c r="W742" s="47"/>
      <c r="X742" s="47"/>
      <c r="Y742" s="47"/>
      <c r="Z742" s="47"/>
    </row>
    <row r="743" spans="1:26" ht="15.6" x14ac:dyDescent="0.3">
      <c r="A743" s="96">
        <v>742</v>
      </c>
      <c r="B743" s="43">
        <v>1488</v>
      </c>
      <c r="C743" s="44" t="s">
        <v>515</v>
      </c>
      <c r="D743" s="45" t="s">
        <v>1475</v>
      </c>
      <c r="E743" s="46" t="s">
        <v>1476</v>
      </c>
      <c r="F743" s="47" t="s">
        <v>323</v>
      </c>
      <c r="G743" s="48" t="s">
        <v>1988</v>
      </c>
      <c r="H743" s="78" t="s">
        <v>1989</v>
      </c>
    </row>
    <row r="744" spans="1:26" ht="15.6" x14ac:dyDescent="0.3">
      <c r="A744" s="96">
        <v>743</v>
      </c>
      <c r="B744" s="43">
        <v>134</v>
      </c>
      <c r="C744" s="44" t="s">
        <v>547</v>
      </c>
      <c r="D744" s="45" t="s">
        <v>659</v>
      </c>
      <c r="E744" s="46" t="s">
        <v>660</v>
      </c>
      <c r="F744" s="47" t="s">
        <v>323</v>
      </c>
      <c r="G744" s="48" t="s">
        <v>1983</v>
      </c>
      <c r="N744" s="48"/>
      <c r="O744" s="48"/>
      <c r="P744" s="48"/>
      <c r="Q744" s="48"/>
      <c r="R744" s="48"/>
      <c r="S744" s="48"/>
      <c r="T744" s="48"/>
      <c r="U744" s="48"/>
      <c r="V744" s="48"/>
      <c r="W744" s="48"/>
      <c r="X744" s="48"/>
      <c r="Y744" s="48"/>
      <c r="Z744" s="48"/>
    </row>
    <row r="745" spans="1:26" ht="15.6" x14ac:dyDescent="0.3">
      <c r="A745" s="96">
        <v>744</v>
      </c>
      <c r="B745" s="43">
        <v>1371</v>
      </c>
      <c r="C745" s="44" t="s">
        <v>550</v>
      </c>
      <c r="D745" s="45" t="s">
        <v>1446</v>
      </c>
      <c r="E745" s="46" t="s">
        <v>1447</v>
      </c>
      <c r="F745" s="47" t="s">
        <v>323</v>
      </c>
      <c r="G745" s="48" t="s">
        <v>1984</v>
      </c>
    </row>
    <row r="746" spans="1:26" ht="15.6" x14ac:dyDescent="0.3">
      <c r="A746" s="96">
        <v>745</v>
      </c>
      <c r="B746" s="43">
        <v>53</v>
      </c>
      <c r="C746" s="44" t="s">
        <v>320</v>
      </c>
      <c r="D746" s="45" t="s">
        <v>522</v>
      </c>
      <c r="E746" s="46" t="s">
        <v>523</v>
      </c>
      <c r="F746" s="47" t="s">
        <v>323</v>
      </c>
      <c r="G746" s="48" t="s">
        <v>1957</v>
      </c>
    </row>
    <row r="747" spans="1:26" ht="15.6" x14ac:dyDescent="0.3">
      <c r="A747" s="96">
        <v>746</v>
      </c>
      <c r="B747" s="43">
        <v>184</v>
      </c>
      <c r="C747" s="44" t="s">
        <v>338</v>
      </c>
      <c r="D747" s="45" t="s">
        <v>729</v>
      </c>
      <c r="E747" s="46" t="s">
        <v>730</v>
      </c>
      <c r="F747" s="47" t="s">
        <v>323</v>
      </c>
      <c r="G747" s="48" t="s">
        <v>1967</v>
      </c>
      <c r="H747" s="48"/>
      <c r="N747" s="48"/>
      <c r="O747" s="48"/>
      <c r="P747" s="48"/>
      <c r="Q747" s="48"/>
      <c r="R747" s="48"/>
      <c r="S747" s="48"/>
      <c r="T747" s="48"/>
      <c r="U747" s="48"/>
      <c r="V747" s="48"/>
      <c r="W747" s="48"/>
      <c r="X747" s="48"/>
      <c r="Y747" s="48"/>
      <c r="Z747" s="48"/>
    </row>
    <row r="748" spans="1:26" ht="15.6" x14ac:dyDescent="0.3">
      <c r="A748" s="96">
        <v>747</v>
      </c>
      <c r="B748" s="43">
        <v>19</v>
      </c>
      <c r="C748" s="44" t="s">
        <v>351</v>
      </c>
      <c r="D748" s="45" t="s">
        <v>420</v>
      </c>
      <c r="E748" s="46" t="s">
        <v>421</v>
      </c>
      <c r="F748" s="47" t="s">
        <v>323</v>
      </c>
      <c r="G748" s="48" t="s">
        <v>1968</v>
      </c>
    </row>
    <row r="749" spans="1:26" ht="15.6" x14ac:dyDescent="0.3">
      <c r="A749" s="96">
        <v>748</v>
      </c>
      <c r="B749" s="43">
        <v>1717</v>
      </c>
      <c r="C749" s="44" t="s">
        <v>550</v>
      </c>
      <c r="D749" s="45" t="s">
        <v>1528</v>
      </c>
      <c r="E749" s="46" t="s">
        <v>1529</v>
      </c>
      <c r="F749" s="47" t="s">
        <v>323</v>
      </c>
      <c r="G749" s="48" t="s">
        <v>1976</v>
      </c>
    </row>
    <row r="750" spans="1:26" ht="15.6" x14ac:dyDescent="0.3">
      <c r="A750" s="96">
        <v>749</v>
      </c>
      <c r="B750" s="79">
        <v>188</v>
      </c>
      <c r="C750" s="80" t="s">
        <v>550</v>
      </c>
      <c r="D750" s="81" t="s">
        <v>735</v>
      </c>
      <c r="E750" s="54" t="s">
        <v>736</v>
      </c>
      <c r="F750" s="47" t="s">
        <v>323</v>
      </c>
      <c r="G750" s="48" t="s">
        <v>1970</v>
      </c>
      <c r="N750" s="48"/>
      <c r="O750" s="48"/>
      <c r="P750" s="48"/>
      <c r="Q750" s="48"/>
      <c r="R750" s="48"/>
      <c r="S750" s="48"/>
      <c r="T750" s="48"/>
      <c r="U750" s="48"/>
      <c r="V750" s="48"/>
      <c r="W750" s="48"/>
      <c r="X750" s="48"/>
      <c r="Y750" s="48"/>
      <c r="Z750" s="48"/>
    </row>
    <row r="751" spans="1:26" ht="15.6" x14ac:dyDescent="0.3">
      <c r="A751" s="96">
        <v>750</v>
      </c>
      <c r="B751" s="43">
        <v>6</v>
      </c>
      <c r="C751" s="44" t="s">
        <v>320</v>
      </c>
      <c r="D751" s="45" t="s">
        <v>55</v>
      </c>
      <c r="E751" s="46" t="s">
        <v>344</v>
      </c>
      <c r="F751" s="47" t="s">
        <v>323</v>
      </c>
      <c r="G751" s="48" t="s">
        <v>1959</v>
      </c>
    </row>
    <row r="752" spans="1:26" ht="15.6" x14ac:dyDescent="0.3">
      <c r="A752" s="96">
        <v>751</v>
      </c>
      <c r="B752" s="43">
        <v>6</v>
      </c>
      <c r="C752" s="44" t="s">
        <v>320</v>
      </c>
      <c r="D752" s="45" t="s">
        <v>345</v>
      </c>
      <c r="E752" s="46" t="s">
        <v>346</v>
      </c>
      <c r="F752" s="47" t="s">
        <v>323</v>
      </c>
      <c r="G752" s="48" t="s">
        <v>1959</v>
      </c>
      <c r="H752" s="48"/>
    </row>
    <row r="753" spans="1:8" ht="15.6" x14ac:dyDescent="0.3">
      <c r="A753" s="96">
        <v>752</v>
      </c>
      <c r="B753" s="43">
        <v>6</v>
      </c>
      <c r="C753" s="44" t="s">
        <v>320</v>
      </c>
      <c r="D753" s="45" t="s">
        <v>347</v>
      </c>
      <c r="E753" s="46" t="s">
        <v>348</v>
      </c>
      <c r="F753" s="47" t="s">
        <v>323</v>
      </c>
      <c r="G753" s="48" t="s">
        <v>1959</v>
      </c>
    </row>
    <row r="754" spans="1:8" ht="15.6" x14ac:dyDescent="0.3">
      <c r="A754" s="96">
        <v>753</v>
      </c>
      <c r="B754" s="43">
        <v>213</v>
      </c>
      <c r="C754" s="44" t="s">
        <v>550</v>
      </c>
      <c r="D754" s="45" t="s">
        <v>764</v>
      </c>
      <c r="E754" s="46" t="s">
        <v>765</v>
      </c>
      <c r="F754" s="47" t="s">
        <v>323</v>
      </c>
      <c r="G754" s="48" t="s">
        <v>1984</v>
      </c>
    </row>
    <row r="755" spans="1:8" ht="15.6" x14ac:dyDescent="0.3">
      <c r="A755" s="96">
        <v>754</v>
      </c>
      <c r="B755" s="43">
        <v>2796</v>
      </c>
      <c r="C755" s="66" t="s">
        <v>515</v>
      </c>
      <c r="D755" s="15" t="s">
        <v>1654</v>
      </c>
      <c r="E755" s="62" t="s">
        <v>1655</v>
      </c>
      <c r="F755" s="47" t="s">
        <v>1592</v>
      </c>
      <c r="G755" s="48" t="s">
        <v>1985</v>
      </c>
      <c r="H755" s="48"/>
    </row>
    <row r="756" spans="1:8" ht="15.6" x14ac:dyDescent="0.3">
      <c r="A756" s="96">
        <v>755</v>
      </c>
      <c r="B756" s="43">
        <v>387</v>
      </c>
      <c r="C756" s="44" t="s">
        <v>534</v>
      </c>
      <c r="D756" s="45" t="s">
        <v>950</v>
      </c>
      <c r="E756" s="46" t="s">
        <v>951</v>
      </c>
      <c r="F756" s="47" t="s">
        <v>323</v>
      </c>
      <c r="G756" s="48" t="s">
        <v>1985</v>
      </c>
    </row>
    <row r="757" spans="1:8" ht="15.6" x14ac:dyDescent="0.3">
      <c r="A757" s="96">
        <v>756</v>
      </c>
      <c r="B757" s="43">
        <v>425</v>
      </c>
      <c r="C757" s="44" t="s">
        <v>547</v>
      </c>
      <c r="D757" s="45" t="s">
        <v>982</v>
      </c>
      <c r="E757" s="46" t="s">
        <v>983</v>
      </c>
      <c r="F757" s="47" t="s">
        <v>323</v>
      </c>
      <c r="G757" s="48" t="s">
        <v>1983</v>
      </c>
    </row>
    <row r="758" spans="1:8" ht="15.6" x14ac:dyDescent="0.3">
      <c r="A758" s="96">
        <v>757</v>
      </c>
      <c r="B758" s="43">
        <v>6</v>
      </c>
      <c r="C758" s="44" t="s">
        <v>320</v>
      </c>
      <c r="D758" s="45" t="s">
        <v>349</v>
      </c>
      <c r="E758" s="46" t="s">
        <v>350</v>
      </c>
      <c r="F758" s="47" t="s">
        <v>323</v>
      </c>
      <c r="G758" s="48" t="s">
        <v>1959</v>
      </c>
    </row>
    <row r="759" spans="1:8" ht="15.6" x14ac:dyDescent="0.3">
      <c r="A759" s="96">
        <v>758</v>
      </c>
      <c r="B759" s="43">
        <v>317</v>
      </c>
      <c r="C759" s="44" t="s">
        <v>351</v>
      </c>
      <c r="D759" s="45" t="s">
        <v>848</v>
      </c>
      <c r="E759" s="46" t="s">
        <v>849</v>
      </c>
      <c r="F759" s="47" t="s">
        <v>323</v>
      </c>
      <c r="G759" s="48" t="s">
        <v>1969</v>
      </c>
    </row>
    <row r="760" spans="1:8" ht="15.6" x14ac:dyDescent="0.3">
      <c r="A760" s="96">
        <v>759</v>
      </c>
      <c r="B760" s="43">
        <v>471</v>
      </c>
      <c r="C760" s="44" t="s">
        <v>515</v>
      </c>
      <c r="D760" s="45" t="s">
        <v>1025</v>
      </c>
      <c r="E760" s="46" t="s">
        <v>1026</v>
      </c>
      <c r="F760" s="47" t="s">
        <v>323</v>
      </c>
      <c r="G760" s="48" t="s">
        <v>1966</v>
      </c>
      <c r="H760" s="48"/>
    </row>
    <row r="761" spans="1:8" ht="15.6" x14ac:dyDescent="0.3">
      <c r="A761" s="96">
        <v>760</v>
      </c>
      <c r="B761" s="43">
        <v>3951</v>
      </c>
      <c r="C761" s="44" t="s">
        <v>550</v>
      </c>
      <c r="D761" s="45" t="s">
        <v>1705</v>
      </c>
      <c r="E761" s="46" t="s">
        <v>1706</v>
      </c>
      <c r="F761" s="47" t="s">
        <v>1592</v>
      </c>
      <c r="G761" s="48" t="s">
        <v>1970</v>
      </c>
    </row>
    <row r="762" spans="1:8" ht="15.6" x14ac:dyDescent="0.3">
      <c r="A762" s="96">
        <v>761</v>
      </c>
      <c r="B762" s="79">
        <v>33</v>
      </c>
      <c r="C762" s="80" t="s">
        <v>351</v>
      </c>
      <c r="D762" s="81" t="s">
        <v>474</v>
      </c>
      <c r="E762" s="54" t="s">
        <v>475</v>
      </c>
      <c r="F762" s="47" t="s">
        <v>323</v>
      </c>
      <c r="G762" s="48" t="s">
        <v>1968</v>
      </c>
    </row>
    <row r="763" spans="1:8" ht="15.6" x14ac:dyDescent="0.3">
      <c r="A763" s="96">
        <v>762</v>
      </c>
      <c r="B763" s="79">
        <v>2641</v>
      </c>
      <c r="C763" s="80" t="s">
        <v>534</v>
      </c>
      <c r="D763" s="81" t="s">
        <v>1640</v>
      </c>
      <c r="E763" s="54" t="s">
        <v>1641</v>
      </c>
      <c r="F763" s="47" t="s">
        <v>1592</v>
      </c>
      <c r="G763" s="48" t="s">
        <v>1989</v>
      </c>
    </row>
    <row r="764" spans="1:8" ht="15.6" x14ac:dyDescent="0.3">
      <c r="A764" s="96">
        <v>763</v>
      </c>
      <c r="B764" s="43">
        <v>33</v>
      </c>
      <c r="C764" s="44" t="s">
        <v>351</v>
      </c>
      <c r="D764" s="45" t="s">
        <v>476</v>
      </c>
      <c r="E764" s="46" t="s">
        <v>477</v>
      </c>
      <c r="F764" s="47" t="s">
        <v>323</v>
      </c>
      <c r="G764" s="48" t="s">
        <v>1968</v>
      </c>
    </row>
    <row r="765" spans="1:8" ht="15.6" x14ac:dyDescent="0.3">
      <c r="A765" s="96">
        <v>764</v>
      </c>
      <c r="B765" s="43">
        <v>571</v>
      </c>
      <c r="C765" s="44" t="s">
        <v>809</v>
      </c>
      <c r="D765" s="45" t="s">
        <v>1100</v>
      </c>
      <c r="E765" s="46" t="s">
        <v>1101</v>
      </c>
      <c r="F765" s="47" t="s">
        <v>323</v>
      </c>
      <c r="G765" s="48" t="s">
        <v>1982</v>
      </c>
      <c r="H765" s="48"/>
    </row>
    <row r="766" spans="1:8" ht="15.6" x14ac:dyDescent="0.3">
      <c r="A766" s="96">
        <v>765</v>
      </c>
      <c r="B766" s="43">
        <v>33</v>
      </c>
      <c r="C766" s="44" t="s">
        <v>351</v>
      </c>
      <c r="D766" s="45" t="s">
        <v>478</v>
      </c>
      <c r="E766" s="46" t="s">
        <v>479</v>
      </c>
      <c r="F766" s="47" t="s">
        <v>323</v>
      </c>
      <c r="G766" s="48" t="s">
        <v>1968</v>
      </c>
    </row>
    <row r="767" spans="1:8" ht="15.6" x14ac:dyDescent="0.3">
      <c r="A767" s="96">
        <v>766</v>
      </c>
      <c r="B767" s="43">
        <v>33</v>
      </c>
      <c r="C767" s="44" t="s">
        <v>351</v>
      </c>
      <c r="D767" s="45" t="s">
        <v>480</v>
      </c>
      <c r="E767" s="46" t="s">
        <v>481</v>
      </c>
      <c r="F767" s="47" t="s">
        <v>323</v>
      </c>
      <c r="G767" s="48" t="s">
        <v>1968</v>
      </c>
    </row>
    <row r="768" spans="1:8" ht="15.6" x14ac:dyDescent="0.3">
      <c r="A768" s="96">
        <v>767</v>
      </c>
      <c r="B768" s="43">
        <v>386</v>
      </c>
      <c r="C768" s="44" t="s">
        <v>550</v>
      </c>
      <c r="D768" s="45" t="s">
        <v>948</v>
      </c>
      <c r="E768" s="46" t="s">
        <v>949</v>
      </c>
      <c r="F768" s="47" t="s">
        <v>323</v>
      </c>
      <c r="G768" s="48" t="s">
        <v>1970</v>
      </c>
    </row>
    <row r="769" spans="1:8" ht="15.6" x14ac:dyDescent="0.3">
      <c r="A769" s="96">
        <v>768</v>
      </c>
      <c r="B769" s="79">
        <v>33</v>
      </c>
      <c r="C769" s="80" t="s">
        <v>351</v>
      </c>
      <c r="D769" s="81" t="s">
        <v>482</v>
      </c>
      <c r="E769" s="54" t="s">
        <v>483</v>
      </c>
      <c r="F769" s="47" t="s">
        <v>323</v>
      </c>
      <c r="G769" s="48" t="s">
        <v>1968</v>
      </c>
    </row>
    <row r="770" spans="1:8" ht="15.6" x14ac:dyDescent="0.3">
      <c r="A770" s="96">
        <v>769</v>
      </c>
      <c r="B770" s="43">
        <v>808</v>
      </c>
      <c r="C770" s="44" t="s">
        <v>899</v>
      </c>
      <c r="D770" s="45" t="s">
        <v>1230</v>
      </c>
      <c r="E770" s="46" t="s">
        <v>1231</v>
      </c>
      <c r="F770" s="47" t="s">
        <v>323</v>
      </c>
      <c r="G770" s="48" t="s">
        <v>1984</v>
      </c>
    </row>
    <row r="771" spans="1:8" ht="15.6" x14ac:dyDescent="0.3">
      <c r="A771" s="96">
        <v>770</v>
      </c>
      <c r="B771" s="43">
        <v>819</v>
      </c>
      <c r="C771" s="44" t="s">
        <v>547</v>
      </c>
      <c r="D771" s="45" t="s">
        <v>1234</v>
      </c>
      <c r="E771" s="46" t="s">
        <v>1235</v>
      </c>
      <c r="F771" s="47" t="s">
        <v>323</v>
      </c>
      <c r="G771" s="48" t="s">
        <v>1983</v>
      </c>
    </row>
    <row r="772" spans="1:8" ht="15.6" x14ac:dyDescent="0.3">
      <c r="A772" s="96">
        <v>771</v>
      </c>
      <c r="B772" s="79">
        <v>528</v>
      </c>
      <c r="C772" s="80" t="s">
        <v>351</v>
      </c>
      <c r="D772" s="81" t="s">
        <v>1078</v>
      </c>
      <c r="E772" s="54" t="s">
        <v>1079</v>
      </c>
      <c r="F772" s="47" t="s">
        <v>323</v>
      </c>
      <c r="G772" s="48" t="s">
        <v>1988</v>
      </c>
    </row>
    <row r="773" spans="1:8" ht="15.6" x14ac:dyDescent="0.3">
      <c r="A773" s="96">
        <v>772</v>
      </c>
      <c r="B773" s="43">
        <v>118</v>
      </c>
      <c r="C773" s="44" t="s">
        <v>351</v>
      </c>
      <c r="D773" s="45" t="s">
        <v>639</v>
      </c>
      <c r="E773" s="46" t="s">
        <v>640</v>
      </c>
      <c r="F773" s="47" t="s">
        <v>323</v>
      </c>
      <c r="G773" s="48" t="s">
        <v>1969</v>
      </c>
    </row>
    <row r="774" spans="1:8" ht="15.6" x14ac:dyDescent="0.3">
      <c r="A774" s="96">
        <v>773</v>
      </c>
      <c r="B774" s="43">
        <v>725</v>
      </c>
      <c r="C774" s="44" t="s">
        <v>534</v>
      </c>
      <c r="D774" s="45" t="s">
        <v>1175</v>
      </c>
      <c r="E774" s="46" t="s">
        <v>1176</v>
      </c>
      <c r="F774" s="47" t="s">
        <v>323</v>
      </c>
      <c r="G774" s="48" t="s">
        <v>1987</v>
      </c>
    </row>
    <row r="775" spans="1:8" ht="15.6" x14ac:dyDescent="0.3">
      <c r="A775" s="96">
        <v>774</v>
      </c>
      <c r="B775" s="43">
        <v>38</v>
      </c>
      <c r="C775" s="44" t="s">
        <v>351</v>
      </c>
      <c r="D775" s="45" t="s">
        <v>261</v>
      </c>
      <c r="E775" s="46" t="s">
        <v>498</v>
      </c>
      <c r="F775" s="47" t="s">
        <v>323</v>
      </c>
      <c r="G775" s="48" t="s">
        <v>1969</v>
      </c>
      <c r="H775" s="48"/>
    </row>
    <row r="776" spans="1:8" ht="15.6" x14ac:dyDescent="0.3">
      <c r="A776" s="96">
        <v>775</v>
      </c>
      <c r="B776" s="43">
        <v>1139</v>
      </c>
      <c r="C776" s="44" t="s">
        <v>515</v>
      </c>
      <c r="D776" s="45" t="s">
        <v>1375</v>
      </c>
      <c r="E776" s="46" t="s">
        <v>1376</v>
      </c>
      <c r="F776" s="47" t="s">
        <v>323</v>
      </c>
      <c r="G776" s="48" t="s">
        <v>1964</v>
      </c>
      <c r="H776" s="6" t="s">
        <v>1989</v>
      </c>
    </row>
    <row r="777" spans="1:8" ht="15.6" x14ac:dyDescent="0.3">
      <c r="A777" s="96">
        <v>776</v>
      </c>
      <c r="B777" s="43">
        <v>176</v>
      </c>
      <c r="C777" s="44" t="s">
        <v>534</v>
      </c>
      <c r="D777" s="45" t="s">
        <v>263</v>
      </c>
      <c r="E777" s="46" t="s">
        <v>720</v>
      </c>
      <c r="F777" s="47" t="s">
        <v>323</v>
      </c>
      <c r="G777" s="48" t="s">
        <v>1966</v>
      </c>
    </row>
    <row r="778" spans="1:8" ht="15.6" x14ac:dyDescent="0.3">
      <c r="A778" s="96">
        <v>777</v>
      </c>
      <c r="B778" s="43">
        <v>812</v>
      </c>
      <c r="C778" s="44" t="s">
        <v>550</v>
      </c>
      <c r="D778" s="45" t="s">
        <v>265</v>
      </c>
      <c r="E778" s="46" t="s">
        <v>266</v>
      </c>
      <c r="F778" s="47" t="s">
        <v>323</v>
      </c>
      <c r="G778" s="48" t="s">
        <v>1984</v>
      </c>
    </row>
    <row r="779" spans="1:8" ht="15.6" x14ac:dyDescent="0.3">
      <c r="A779" s="96">
        <v>778</v>
      </c>
      <c r="B779" s="43">
        <v>4335</v>
      </c>
      <c r="C779" s="44" t="s">
        <v>534</v>
      </c>
      <c r="D779" s="45" t="s">
        <v>1715</v>
      </c>
      <c r="E779" s="46" t="s">
        <v>1716</v>
      </c>
      <c r="F779" s="47" t="s">
        <v>1592</v>
      </c>
      <c r="G779" s="48" t="s">
        <v>1987</v>
      </c>
    </row>
    <row r="780" spans="1:8" ht="15.6" x14ac:dyDescent="0.3">
      <c r="A780" s="96">
        <v>779</v>
      </c>
      <c r="B780" s="43">
        <v>1697</v>
      </c>
      <c r="C780" s="44" t="s">
        <v>515</v>
      </c>
      <c r="D780" s="45" t="s">
        <v>1520</v>
      </c>
      <c r="E780" s="46" t="s">
        <v>1521</v>
      </c>
      <c r="F780" s="47" t="s">
        <v>323</v>
      </c>
      <c r="G780" s="48" t="s">
        <v>1988</v>
      </c>
    </row>
    <row r="781" spans="1:8" ht="15.6" x14ac:dyDescent="0.3">
      <c r="A781" s="96">
        <v>780</v>
      </c>
      <c r="B781" s="43">
        <v>59</v>
      </c>
      <c r="C781" s="44" t="s">
        <v>534</v>
      </c>
      <c r="D781" s="45" t="s">
        <v>535</v>
      </c>
      <c r="E781" s="46" t="s">
        <v>536</v>
      </c>
      <c r="F781" s="47" t="s">
        <v>323</v>
      </c>
      <c r="G781" s="48" t="s">
        <v>1965</v>
      </c>
    </row>
    <row r="782" spans="1:8" ht="15.6" x14ac:dyDescent="0.3">
      <c r="A782" s="96">
        <v>781</v>
      </c>
      <c r="B782" s="43">
        <v>902</v>
      </c>
      <c r="C782" s="44" t="s">
        <v>351</v>
      </c>
      <c r="D782" s="45" t="s">
        <v>1282</v>
      </c>
      <c r="E782" s="46" t="s">
        <v>1283</v>
      </c>
      <c r="F782" s="47" t="s">
        <v>323</v>
      </c>
      <c r="G782" s="48" t="s">
        <v>1989</v>
      </c>
    </row>
    <row r="783" spans="1:8" ht="15.6" x14ac:dyDescent="0.3">
      <c r="A783" s="96">
        <v>782</v>
      </c>
      <c r="B783" s="43">
        <v>519</v>
      </c>
      <c r="C783" s="44" t="s">
        <v>515</v>
      </c>
      <c r="D783" s="45" t="s">
        <v>1071</v>
      </c>
      <c r="E783" s="46" t="s">
        <v>1072</v>
      </c>
      <c r="F783" s="47" t="s">
        <v>323</v>
      </c>
      <c r="G783" s="48" t="s">
        <v>1989</v>
      </c>
    </row>
    <row r="784" spans="1:8" ht="15.6" x14ac:dyDescent="0.3">
      <c r="A784" s="96">
        <v>783</v>
      </c>
      <c r="B784" s="43">
        <v>85</v>
      </c>
      <c r="C784" s="44" t="s">
        <v>534</v>
      </c>
      <c r="D784" s="45" t="s">
        <v>591</v>
      </c>
      <c r="E784" s="46" t="s">
        <v>592</v>
      </c>
      <c r="F784" s="47" t="s">
        <v>323</v>
      </c>
      <c r="G784" s="78" t="s">
        <v>1987</v>
      </c>
    </row>
    <row r="785" spans="1:7" ht="15.6" x14ac:dyDescent="0.3">
      <c r="A785" s="96">
        <v>784</v>
      </c>
      <c r="B785" s="43">
        <v>225</v>
      </c>
      <c r="C785" s="44" t="s">
        <v>550</v>
      </c>
      <c r="D785" s="45" t="s">
        <v>778</v>
      </c>
      <c r="E785" s="46" t="s">
        <v>779</v>
      </c>
      <c r="F785" s="47" t="s">
        <v>323</v>
      </c>
      <c r="G785" s="48" t="s">
        <v>1984</v>
      </c>
    </row>
    <row r="786" spans="1:7" ht="15.6" x14ac:dyDescent="0.3">
      <c r="A786" s="96">
        <v>785</v>
      </c>
      <c r="B786" s="43">
        <v>1259</v>
      </c>
      <c r="C786" s="44" t="s">
        <v>515</v>
      </c>
      <c r="D786" s="45" t="s">
        <v>1419</v>
      </c>
      <c r="E786" s="46" t="s">
        <v>1420</v>
      </c>
      <c r="F786" s="47" t="s">
        <v>323</v>
      </c>
      <c r="G786" s="48" t="s">
        <v>1962</v>
      </c>
    </row>
    <row r="787" spans="1:7" ht="15.6" x14ac:dyDescent="0.3">
      <c r="A787" s="96">
        <v>786</v>
      </c>
      <c r="B787" s="43">
        <v>911</v>
      </c>
      <c r="C787" s="44" t="s">
        <v>534</v>
      </c>
      <c r="D787" s="45" t="s">
        <v>1292</v>
      </c>
      <c r="E787" s="46" t="s">
        <v>1293</v>
      </c>
      <c r="F787" s="47" t="s">
        <v>323</v>
      </c>
      <c r="G787" s="48" t="s">
        <v>1989</v>
      </c>
    </row>
    <row r="788" spans="1:7" ht="15.6" x14ac:dyDescent="0.3">
      <c r="A788" s="96">
        <v>787</v>
      </c>
      <c r="B788" s="43">
        <v>792</v>
      </c>
      <c r="C788" s="44" t="s">
        <v>351</v>
      </c>
      <c r="D788" s="45" t="s">
        <v>1219</v>
      </c>
      <c r="E788" s="46" t="s">
        <v>1220</v>
      </c>
      <c r="F788" s="47" t="s">
        <v>323</v>
      </c>
      <c r="G788" s="48" t="s">
        <v>1989</v>
      </c>
    </row>
    <row r="789" spans="1:7" ht="15.6" x14ac:dyDescent="0.3">
      <c r="A789" s="96">
        <v>788</v>
      </c>
      <c r="B789" s="43">
        <v>408</v>
      </c>
      <c r="C789" s="44" t="s">
        <v>534</v>
      </c>
      <c r="D789" s="45" t="s">
        <v>969</v>
      </c>
      <c r="E789" s="46" t="s">
        <v>970</v>
      </c>
      <c r="F789" s="47" t="s">
        <v>323</v>
      </c>
      <c r="G789" s="48" t="s">
        <v>1989</v>
      </c>
    </row>
    <row r="790" spans="1:7" ht="15.6" x14ac:dyDescent="0.3">
      <c r="A790" s="96">
        <v>789</v>
      </c>
      <c r="B790" s="43">
        <v>142</v>
      </c>
      <c r="C790" s="44" t="s">
        <v>351</v>
      </c>
      <c r="D790" s="45" t="s">
        <v>269</v>
      </c>
      <c r="E790" s="46" t="s">
        <v>671</v>
      </c>
      <c r="F790" s="47" t="s">
        <v>323</v>
      </c>
      <c r="G790" s="48" t="s">
        <v>1988</v>
      </c>
    </row>
    <row r="791" spans="1:7" ht="15.6" x14ac:dyDescent="0.3">
      <c r="A791" s="96">
        <v>790</v>
      </c>
      <c r="B791" s="43">
        <v>112</v>
      </c>
      <c r="C791" s="44" t="s">
        <v>351</v>
      </c>
      <c r="D791" s="45" t="s">
        <v>632</v>
      </c>
      <c r="E791" s="46" t="s">
        <v>633</v>
      </c>
      <c r="F791" s="47" t="s">
        <v>323</v>
      </c>
      <c r="G791" s="48" t="s">
        <v>1969</v>
      </c>
    </row>
    <row r="792" spans="1:7" ht="15.6" x14ac:dyDescent="0.3">
      <c r="A792" s="96">
        <v>791</v>
      </c>
      <c r="B792" s="43">
        <v>2202</v>
      </c>
      <c r="C792" s="44" t="s">
        <v>338</v>
      </c>
      <c r="D792" s="45" t="s">
        <v>1609</v>
      </c>
      <c r="E792" s="46" t="s">
        <v>1610</v>
      </c>
      <c r="F792" s="47" t="s">
        <v>1592</v>
      </c>
      <c r="G792" s="48" t="s">
        <v>1967</v>
      </c>
    </row>
    <row r="793" spans="1:7" ht="15.6" x14ac:dyDescent="0.3">
      <c r="A793" s="96">
        <v>792</v>
      </c>
      <c r="B793" s="43">
        <v>2202</v>
      </c>
      <c r="C793" s="44" t="s">
        <v>338</v>
      </c>
      <c r="D793" s="45" t="s">
        <v>1611</v>
      </c>
      <c r="E793" s="46" t="s">
        <v>1612</v>
      </c>
      <c r="F793" s="47" t="s">
        <v>1592</v>
      </c>
      <c r="G793" s="48" t="s">
        <v>1967</v>
      </c>
    </row>
    <row r="794" spans="1:7" ht="15.6" x14ac:dyDescent="0.3">
      <c r="A794" s="96">
        <v>793</v>
      </c>
      <c r="B794" s="43">
        <v>33</v>
      </c>
      <c r="C794" s="44" t="s">
        <v>351</v>
      </c>
      <c r="D794" s="45" t="s">
        <v>484</v>
      </c>
      <c r="E794" s="46" t="s">
        <v>485</v>
      </c>
      <c r="F794" s="47" t="s">
        <v>323</v>
      </c>
      <c r="G794" s="48" t="s">
        <v>1968</v>
      </c>
    </row>
    <row r="795" spans="1:7" ht="15.6" x14ac:dyDescent="0.3">
      <c r="A795" s="96">
        <v>794</v>
      </c>
      <c r="B795" s="43">
        <v>1739</v>
      </c>
      <c r="C795" s="44" t="s">
        <v>515</v>
      </c>
      <c r="D795" s="45" t="s">
        <v>1536</v>
      </c>
      <c r="E795" s="46" t="s">
        <v>1537</v>
      </c>
      <c r="F795" s="47" t="s">
        <v>323</v>
      </c>
      <c r="G795" s="48" t="s">
        <v>1989</v>
      </c>
    </row>
    <row r="796" spans="1:7" ht="15.6" x14ac:dyDescent="0.3">
      <c r="A796" s="96">
        <v>795</v>
      </c>
      <c r="B796" s="43">
        <v>1748</v>
      </c>
      <c r="C796" s="44" t="s">
        <v>320</v>
      </c>
      <c r="D796" s="45" t="s">
        <v>1540</v>
      </c>
      <c r="E796" s="46" t="s">
        <v>1541</v>
      </c>
      <c r="F796" s="47" t="s">
        <v>323</v>
      </c>
      <c r="G796" s="78" t="s">
        <v>1957</v>
      </c>
    </row>
    <row r="797" spans="1:7" ht="15.6" x14ac:dyDescent="0.3">
      <c r="A797" s="96">
        <v>796</v>
      </c>
      <c r="B797" s="43">
        <v>4</v>
      </c>
      <c r="C797" s="44" t="s">
        <v>335</v>
      </c>
      <c r="D797" s="45" t="s">
        <v>341</v>
      </c>
      <c r="E797" s="46" t="s">
        <v>342</v>
      </c>
      <c r="F797" s="47" t="s">
        <v>323</v>
      </c>
      <c r="G797" s="78" t="s">
        <v>1980</v>
      </c>
    </row>
    <row r="798" spans="1:7" ht="15.6" x14ac:dyDescent="0.3">
      <c r="A798" s="96">
        <v>797</v>
      </c>
      <c r="B798" s="43">
        <v>39</v>
      </c>
      <c r="C798" s="44" t="s">
        <v>390</v>
      </c>
      <c r="D798" s="45" t="s">
        <v>499</v>
      </c>
      <c r="E798" s="46" t="s">
        <v>500</v>
      </c>
      <c r="F798" s="47" t="s">
        <v>323</v>
      </c>
      <c r="G798" s="48" t="s">
        <v>1977</v>
      </c>
    </row>
    <row r="799" spans="1:7" ht="15.6" x14ac:dyDescent="0.3">
      <c r="A799" s="96">
        <v>798</v>
      </c>
      <c r="B799" s="43">
        <v>28</v>
      </c>
      <c r="C799" s="44" t="s">
        <v>338</v>
      </c>
      <c r="D799" s="45" t="s">
        <v>22</v>
      </c>
      <c r="E799" s="46" t="s">
        <v>465</v>
      </c>
      <c r="F799" s="47" t="s">
        <v>323</v>
      </c>
      <c r="G799" s="48" t="s">
        <v>1967</v>
      </c>
    </row>
    <row r="800" spans="1:7" ht="15.6" x14ac:dyDescent="0.3">
      <c r="A800" s="96">
        <v>799</v>
      </c>
      <c r="B800" s="43">
        <v>1477</v>
      </c>
      <c r="C800" s="44" t="s">
        <v>515</v>
      </c>
      <c r="D800" s="45" t="s">
        <v>142</v>
      </c>
      <c r="E800" s="46" t="s">
        <v>143</v>
      </c>
      <c r="F800" s="47" t="s">
        <v>323</v>
      </c>
      <c r="G800" s="48" t="s">
        <v>1985</v>
      </c>
    </row>
    <row r="801" spans="1:7" ht="15.6" x14ac:dyDescent="0.3">
      <c r="A801" s="96">
        <v>800</v>
      </c>
      <c r="B801" s="43">
        <v>359</v>
      </c>
      <c r="C801" s="44" t="s">
        <v>534</v>
      </c>
      <c r="D801" s="45" t="s">
        <v>913</v>
      </c>
      <c r="E801" s="46" t="s">
        <v>914</v>
      </c>
      <c r="F801" s="47" t="s">
        <v>323</v>
      </c>
      <c r="G801" s="48" t="s">
        <v>1988</v>
      </c>
    </row>
    <row r="802" spans="1:7" ht="15.6" x14ac:dyDescent="0.3">
      <c r="A802" s="96"/>
      <c r="B802" s="43"/>
      <c r="C802" s="44"/>
      <c r="D802" s="45"/>
      <c r="E802" s="62"/>
      <c r="F802" s="47"/>
    </row>
    <row r="803" spans="1:7" ht="15.6" x14ac:dyDescent="0.3">
      <c r="A803" s="97"/>
      <c r="B803" s="8"/>
      <c r="C803" s="52"/>
      <c r="D803" s="53"/>
      <c r="F803" s="47"/>
    </row>
    <row r="804" spans="1:7" ht="15.6" x14ac:dyDescent="0.3">
      <c r="A804" s="97"/>
      <c r="B804" s="8"/>
      <c r="C804" s="52"/>
      <c r="D804" s="69"/>
      <c r="E804" s="70"/>
      <c r="F804" s="47"/>
    </row>
    <row r="805" spans="1:7" ht="15.6" x14ac:dyDescent="0.3">
      <c r="A805" s="97"/>
      <c r="B805" s="8"/>
      <c r="C805" s="52"/>
      <c r="D805" s="71" t="s">
        <v>1772</v>
      </c>
      <c r="E805" s="72">
        <f>COUNTA(A:A)</f>
        <v>800</v>
      </c>
      <c r="F805" s="47"/>
    </row>
    <row r="806" spans="1:7" ht="15.6" x14ac:dyDescent="0.3">
      <c r="A806" s="97"/>
      <c r="B806" s="8"/>
      <c r="C806" s="52"/>
      <c r="D806" s="71" t="s">
        <v>1773</v>
      </c>
      <c r="E806" s="73">
        <f>COUNTIF(F2:F801, "Outside 2000")</f>
        <v>86</v>
      </c>
      <c r="F806" s="47"/>
    </row>
    <row r="807" spans="1:7" ht="15.6" x14ac:dyDescent="0.3">
      <c r="A807" s="97"/>
      <c r="B807" s="8"/>
      <c r="C807" s="52"/>
      <c r="D807" s="71" t="s">
        <v>1774</v>
      </c>
      <c r="E807" s="73">
        <f>COUNTIF(F2:F801, "mwp")</f>
        <v>10</v>
      </c>
      <c r="F807" s="47"/>
    </row>
    <row r="808" spans="1:7" ht="15.6" x14ac:dyDescent="0.3">
      <c r="A808" s="97"/>
      <c r="B808" s="8"/>
      <c r="C808" s="52"/>
      <c r="D808" s="74" t="s">
        <v>1775</v>
      </c>
      <c r="E808" s="75">
        <f>(E806+E807)/800</f>
        <v>0.12</v>
      </c>
      <c r="F808" s="47"/>
    </row>
    <row r="809" spans="1:7" ht="15.6" x14ac:dyDescent="0.3">
      <c r="A809" s="97"/>
      <c r="B809" s="8"/>
      <c r="C809" s="52"/>
      <c r="D809" s="69" t="s">
        <v>1776</v>
      </c>
      <c r="E809" s="76">
        <f>COUNTIF(C2:C801,"adj")</f>
        <v>111</v>
      </c>
      <c r="F809" s="47"/>
    </row>
    <row r="810" spans="1:7" ht="15.6" x14ac:dyDescent="0.3">
      <c r="A810" s="97"/>
      <c r="B810" s="8"/>
      <c r="C810" s="52"/>
      <c r="D810" s="69" t="s">
        <v>1777</v>
      </c>
      <c r="E810" s="76">
        <f>COUNTIF(C2:C801,"adj/adv")</f>
        <v>9</v>
      </c>
      <c r="F810" s="47"/>
    </row>
    <row r="811" spans="1:7" x14ac:dyDescent="0.3">
      <c r="A811" s="97"/>
      <c r="B811" s="8"/>
      <c r="D811" s="69" t="s">
        <v>1778</v>
      </c>
      <c r="E811" s="76">
        <f>COUNTIF(C2:C801,"adv")</f>
        <v>47</v>
      </c>
    </row>
    <row r="812" spans="1:7" ht="15.6" x14ac:dyDescent="0.3">
      <c r="A812" s="97"/>
      <c r="B812" s="8"/>
      <c r="C812" s="52"/>
      <c r="D812" s="77" t="s">
        <v>1779</v>
      </c>
      <c r="E812" s="76">
        <f>COUNTIF(C2:C801,"det")</f>
        <v>23</v>
      </c>
      <c r="F812" s="47"/>
    </row>
    <row r="813" spans="1:7" ht="15.6" x14ac:dyDescent="0.3">
      <c r="A813" s="97"/>
      <c r="B813" s="8"/>
      <c r="C813" s="52"/>
      <c r="D813" s="77" t="s">
        <v>1780</v>
      </c>
      <c r="E813" s="76">
        <f>COUNTIF(C2:C801,"n (m)")</f>
        <v>178</v>
      </c>
      <c r="F813" s="47"/>
    </row>
    <row r="814" spans="1:7" ht="15.6" x14ac:dyDescent="0.3">
      <c r="A814" s="97"/>
      <c r="B814" s="8"/>
      <c r="C814" s="52"/>
      <c r="D814" s="77" t="s">
        <v>1781</v>
      </c>
      <c r="E814" s="76">
        <f>COUNTIFS(C2:C801,"n (f)")</f>
        <v>136</v>
      </c>
      <c r="F814" s="47"/>
    </row>
    <row r="815" spans="1:7" ht="15.6" x14ac:dyDescent="0.3">
      <c r="A815" s="97"/>
      <c r="B815" s="8"/>
      <c r="C815" s="52"/>
      <c r="D815" s="77" t="s">
        <v>1782</v>
      </c>
      <c r="E815" s="76">
        <f>COUNTIF(C2:C801,"n (m/f)")</f>
        <v>13</v>
      </c>
      <c r="F815" s="47"/>
    </row>
    <row r="816" spans="1:7" ht="15.6" x14ac:dyDescent="0.3">
      <c r="A816" s="97"/>
      <c r="B816" s="8"/>
      <c r="C816" s="52"/>
      <c r="D816" s="77" t="s">
        <v>1783</v>
      </c>
      <c r="E816" s="76">
        <f>COUNTIF(C2:C801,"n (mpl)")</f>
        <v>1</v>
      </c>
      <c r="F816" s="47"/>
    </row>
    <row r="817" spans="1:6" ht="15.6" x14ac:dyDescent="0.3">
      <c r="A817" s="97"/>
      <c r="B817" s="8"/>
      <c r="C817" s="52"/>
      <c r="D817" s="77" t="s">
        <v>1784</v>
      </c>
      <c r="E817" s="76">
        <f>COUNTIFS(C2:C801,"n (fpl)")</f>
        <v>1</v>
      </c>
      <c r="F817" s="47"/>
    </row>
    <row r="818" spans="1:6" ht="15.6" x14ac:dyDescent="0.3">
      <c r="A818" s="97"/>
      <c r="B818" s="8"/>
      <c r="C818" s="52"/>
      <c r="D818" s="77" t="s">
        <v>1785</v>
      </c>
      <c r="E818" s="76">
        <f>SUM(E813:E817)</f>
        <v>329</v>
      </c>
      <c r="F818" s="47"/>
    </row>
    <row r="819" spans="1:6" ht="15.6" x14ac:dyDescent="0.3">
      <c r="A819" s="97"/>
      <c r="B819" s="8"/>
      <c r="C819" s="52"/>
      <c r="D819" s="77" t="s">
        <v>1786</v>
      </c>
      <c r="E819" s="76">
        <f>COUNTIFS(C2:C801,"num")</f>
        <v>31</v>
      </c>
      <c r="F819" s="47"/>
    </row>
    <row r="820" spans="1:6" ht="15.6" x14ac:dyDescent="0.3">
      <c r="A820" s="97"/>
      <c r="B820" s="8"/>
      <c r="C820" s="52"/>
      <c r="D820" s="77" t="s">
        <v>1787</v>
      </c>
      <c r="E820" s="76">
        <f>COUNTIFS(C2:C801,"pron")</f>
        <v>30</v>
      </c>
      <c r="F820" s="47"/>
    </row>
    <row r="821" spans="1:6" ht="15.6" x14ac:dyDescent="0.3">
      <c r="A821" s="97"/>
      <c r="B821" s="8"/>
      <c r="C821" s="52"/>
      <c r="D821" s="77" t="s">
        <v>1788</v>
      </c>
      <c r="E821" s="76">
        <f>COUNTIFS(C2:C801,"v")</f>
        <v>175</v>
      </c>
      <c r="F821" s="47"/>
    </row>
    <row r="822" spans="1:6" ht="15.6" x14ac:dyDescent="0.3">
      <c r="A822" s="97"/>
      <c r="B822" s="8"/>
      <c r="C822" s="52"/>
      <c r="D822" s="77" t="s">
        <v>1789</v>
      </c>
      <c r="E822" s="76">
        <f>COUNTIFS(C2:C801,"prep")</f>
        <v>16</v>
      </c>
      <c r="F822" s="47"/>
    </row>
    <row r="823" spans="1:6" ht="15.6" x14ac:dyDescent="0.3">
      <c r="A823" s="97"/>
      <c r="B823" s="8"/>
      <c r="C823" s="52"/>
      <c r="D823" s="77" t="s">
        <v>1790</v>
      </c>
      <c r="E823" s="76">
        <f>COUNTIFS(C2:C801,"intj")</f>
        <v>6</v>
      </c>
      <c r="F823" s="47"/>
    </row>
    <row r="824" spans="1:6" ht="15.6" x14ac:dyDescent="0.3">
      <c r="A824" s="97"/>
      <c r="B824" s="8"/>
      <c r="C824" s="52"/>
      <c r="D824" s="77" t="s">
        <v>1791</v>
      </c>
      <c r="E824" s="76">
        <f>COUNTIFS(C2:C801,"conj")</f>
        <v>12</v>
      </c>
      <c r="F824" s="47"/>
    </row>
    <row r="825" spans="1:6" ht="15.6" x14ac:dyDescent="0.3">
      <c r="A825" s="97"/>
      <c r="B825" s="8"/>
      <c r="C825" s="52"/>
      <c r="D825" s="77" t="s">
        <v>1792</v>
      </c>
      <c r="E825" s="76">
        <f>COUNTIFS(C2:C801,"mwp")</f>
        <v>10</v>
      </c>
      <c r="F825" s="47"/>
    </row>
    <row r="826" spans="1:6" ht="15.6" x14ac:dyDescent="0.3">
      <c r="A826" s="97"/>
      <c r="B826" s="8"/>
      <c r="C826" s="52"/>
      <c r="D826" s="69" t="s">
        <v>1763</v>
      </c>
      <c r="E826" s="76">
        <f>COUNTIFS(C2:C801,"suffix")</f>
        <v>1</v>
      </c>
      <c r="F826" s="47"/>
    </row>
    <row r="827" spans="1:6" ht="15.6" x14ac:dyDescent="0.3">
      <c r="A827" s="97"/>
      <c r="B827" s="8"/>
      <c r="C827" s="52"/>
      <c r="D827" s="53"/>
      <c r="E827" s="58">
        <f>SUM(E809:E826)-328</f>
        <v>801</v>
      </c>
      <c r="F827" s="47"/>
    </row>
    <row r="828" spans="1:6" ht="15.6" x14ac:dyDescent="0.3">
      <c r="A828" s="97"/>
      <c r="B828" s="8"/>
      <c r="C828" s="52"/>
      <c r="D828" s="53"/>
      <c r="E828" s="54"/>
      <c r="F828" s="47"/>
    </row>
    <row r="829" spans="1:6" ht="15.6" x14ac:dyDescent="0.3">
      <c r="A829" s="97"/>
      <c r="B829" s="8"/>
      <c r="C829" s="52"/>
      <c r="D829" s="53"/>
      <c r="E829" s="54"/>
      <c r="F829" s="47"/>
    </row>
    <row r="830" spans="1:6" ht="15.6" x14ac:dyDescent="0.3">
      <c r="A830" s="97"/>
      <c r="B830" s="8"/>
      <c r="C830" s="52"/>
      <c r="D830" s="53"/>
      <c r="E830" s="54"/>
      <c r="F830" s="47"/>
    </row>
    <row r="831" spans="1:6" ht="15.6" x14ac:dyDescent="0.3">
      <c r="A831" s="97"/>
      <c r="B831" s="8"/>
      <c r="C831" s="52"/>
      <c r="D831" s="53"/>
      <c r="E831" s="54"/>
      <c r="F831" s="47"/>
    </row>
    <row r="832" spans="1:6" ht="15.6" x14ac:dyDescent="0.3">
      <c r="A832" s="97"/>
      <c r="B832" s="8"/>
      <c r="C832" s="52"/>
      <c r="D832" s="53"/>
      <c r="E832" s="54"/>
      <c r="F832" s="47"/>
    </row>
    <row r="833" spans="1:6" ht="15.6" x14ac:dyDescent="0.3">
      <c r="A833" s="97"/>
      <c r="B833" s="8"/>
      <c r="C833" s="52"/>
      <c r="D833" s="53"/>
      <c r="E833" s="54"/>
      <c r="F833" s="47"/>
    </row>
    <row r="834" spans="1:6" ht="15.6" x14ac:dyDescent="0.3">
      <c r="A834" s="97"/>
      <c r="B834" s="8"/>
      <c r="C834" s="52"/>
      <c r="D834" s="53"/>
      <c r="E834" s="54"/>
      <c r="F834" s="47"/>
    </row>
    <row r="835" spans="1:6" ht="15.6" x14ac:dyDescent="0.3">
      <c r="A835" s="97"/>
      <c r="B835" s="8"/>
      <c r="C835" s="52"/>
      <c r="D835" s="53"/>
      <c r="E835" s="54"/>
      <c r="F835" s="47"/>
    </row>
    <row r="836" spans="1:6" ht="15.6" x14ac:dyDescent="0.3">
      <c r="A836" s="97"/>
      <c r="B836" s="8"/>
      <c r="C836" s="52"/>
      <c r="D836" s="53"/>
      <c r="E836" s="54"/>
      <c r="F836" s="47"/>
    </row>
    <row r="837" spans="1:6" ht="15.6" x14ac:dyDescent="0.3">
      <c r="A837" s="97"/>
      <c r="B837" s="8"/>
      <c r="C837" s="52"/>
      <c r="D837" s="53"/>
      <c r="E837" s="54"/>
      <c r="F837" s="47"/>
    </row>
    <row r="838" spans="1:6" ht="15.6" x14ac:dyDescent="0.3">
      <c r="A838" s="97"/>
      <c r="B838" s="8"/>
      <c r="C838" s="52"/>
      <c r="D838" s="53"/>
      <c r="E838" s="54"/>
      <c r="F838" s="47"/>
    </row>
    <row r="839" spans="1:6" ht="15.6" x14ac:dyDescent="0.3">
      <c r="A839" s="97"/>
      <c r="B839" s="8"/>
      <c r="C839" s="52"/>
      <c r="D839" s="53"/>
      <c r="E839" s="54"/>
      <c r="F839" s="47"/>
    </row>
    <row r="840" spans="1:6" ht="15.6" x14ac:dyDescent="0.3">
      <c r="A840" s="97"/>
      <c r="B840" s="8"/>
      <c r="C840" s="52"/>
      <c r="D840" s="53"/>
      <c r="E840" s="54"/>
      <c r="F840" s="47"/>
    </row>
    <row r="841" spans="1:6" ht="15.6" x14ac:dyDescent="0.3">
      <c r="A841" s="97"/>
      <c r="B841" s="8"/>
      <c r="C841" s="52"/>
      <c r="D841" s="53"/>
      <c r="E841" s="54"/>
      <c r="F841" s="47"/>
    </row>
    <row r="842" spans="1:6" ht="15.6" x14ac:dyDescent="0.3">
      <c r="A842" s="97"/>
      <c r="B842" s="8"/>
      <c r="C842" s="52"/>
      <c r="D842" s="53"/>
      <c r="E842" s="54"/>
      <c r="F842" s="47"/>
    </row>
    <row r="843" spans="1:6" ht="15.6" x14ac:dyDescent="0.3">
      <c r="A843" s="97"/>
      <c r="B843" s="8"/>
      <c r="C843" s="52"/>
      <c r="D843" s="53"/>
      <c r="E843" s="54"/>
      <c r="F843" s="47"/>
    </row>
    <row r="844" spans="1:6" x14ac:dyDescent="0.3">
      <c r="A844" s="97"/>
      <c r="D844" s="53"/>
      <c r="E844" s="54"/>
    </row>
    <row r="845" spans="1:6" x14ac:dyDescent="0.3">
      <c r="A845" s="97"/>
      <c r="D845" s="53"/>
      <c r="E845" s="54"/>
    </row>
    <row r="846" spans="1:6" x14ac:dyDescent="0.3">
      <c r="A846" s="97"/>
      <c r="D846" s="53"/>
      <c r="E846" s="54"/>
    </row>
    <row r="847" spans="1:6" x14ac:dyDescent="0.3">
      <c r="A847" s="97"/>
      <c r="D847" s="53"/>
      <c r="E847" s="54"/>
    </row>
    <row r="848" spans="1:6" x14ac:dyDescent="0.3">
      <c r="A848" s="97"/>
      <c r="D848" s="53"/>
      <c r="E848" s="54"/>
    </row>
    <row r="849" spans="1:4" x14ac:dyDescent="0.3">
      <c r="A849" s="97"/>
      <c r="D849" s="53"/>
    </row>
    <row r="850" spans="1:4" x14ac:dyDescent="0.3">
      <c r="A850" s="97"/>
      <c r="D850" s="53"/>
    </row>
    <row r="851" spans="1:4" x14ac:dyDescent="0.3">
      <c r="A851" s="97"/>
      <c r="D851" s="53"/>
    </row>
    <row r="852" spans="1:4" x14ac:dyDescent="0.3">
      <c r="A852" s="97"/>
      <c r="D852" s="53"/>
    </row>
    <row r="853" spans="1:4" x14ac:dyDescent="0.3">
      <c r="A853" s="97"/>
      <c r="D853" s="53"/>
    </row>
    <row r="854" spans="1:4" x14ac:dyDescent="0.3">
      <c r="A854" s="97"/>
      <c r="D854" s="53"/>
    </row>
    <row r="855" spans="1:4" x14ac:dyDescent="0.3">
      <c r="A855" s="97"/>
    </row>
    <row r="856" spans="1:4" x14ac:dyDescent="0.3">
      <c r="A856" s="97"/>
    </row>
    <row r="857" spans="1:4" x14ac:dyDescent="0.3">
      <c r="A857" s="97"/>
    </row>
    <row r="858" spans="1:4" x14ac:dyDescent="0.3">
      <c r="A858" s="97"/>
    </row>
    <row r="859" spans="1:4" x14ac:dyDescent="0.3">
      <c r="A859" s="97"/>
    </row>
    <row r="860" spans="1:4" x14ac:dyDescent="0.3">
      <c r="A860" s="97"/>
    </row>
    <row r="861" spans="1:4" x14ac:dyDescent="0.3">
      <c r="A861" s="97"/>
    </row>
    <row r="862" spans="1:4" x14ac:dyDescent="0.3">
      <c r="A862" s="97"/>
    </row>
    <row r="863" spans="1:4" x14ac:dyDescent="0.3">
      <c r="A863" s="97"/>
    </row>
    <row r="864" spans="1:4" x14ac:dyDescent="0.3">
      <c r="A864" s="97"/>
    </row>
    <row r="865" spans="1:1" x14ac:dyDescent="0.3">
      <c r="A865" s="97"/>
    </row>
    <row r="866" spans="1:1" x14ac:dyDescent="0.3">
      <c r="A866" s="97"/>
    </row>
    <row r="867" spans="1:1" x14ac:dyDescent="0.3">
      <c r="A867" s="97"/>
    </row>
    <row r="868" spans="1:1" x14ac:dyDescent="0.3">
      <c r="A868" s="97"/>
    </row>
    <row r="869" spans="1:1" x14ac:dyDescent="0.3">
      <c r="A869" s="97"/>
    </row>
    <row r="870" spans="1:1" x14ac:dyDescent="0.3">
      <c r="A870" s="97"/>
    </row>
    <row r="871" spans="1:1" x14ac:dyDescent="0.3">
      <c r="A871" s="97"/>
    </row>
    <row r="872" spans="1:1" x14ac:dyDescent="0.3">
      <c r="A872" s="97"/>
    </row>
    <row r="873" spans="1:1" x14ac:dyDescent="0.3">
      <c r="A873" s="97"/>
    </row>
    <row r="874" spans="1:1" x14ac:dyDescent="0.3">
      <c r="A874" s="97"/>
    </row>
    <row r="875" spans="1:1" x14ac:dyDescent="0.3">
      <c r="A875" s="97"/>
    </row>
    <row r="876" spans="1:1" x14ac:dyDescent="0.3">
      <c r="A876" s="97"/>
    </row>
    <row r="877" spans="1:1" x14ac:dyDescent="0.3">
      <c r="A877" s="97"/>
    </row>
    <row r="878" spans="1:1" x14ac:dyDescent="0.3">
      <c r="A878" s="97"/>
    </row>
    <row r="879" spans="1:1" x14ac:dyDescent="0.3">
      <c r="A879" s="97"/>
    </row>
    <row r="880" spans="1:1" x14ac:dyDescent="0.3">
      <c r="A880" s="97"/>
    </row>
    <row r="881" spans="1:1" x14ac:dyDescent="0.3">
      <c r="A881" s="97"/>
    </row>
    <row r="882" spans="1:1" x14ac:dyDescent="0.3">
      <c r="A882" s="97"/>
    </row>
    <row r="883" spans="1:1" x14ac:dyDescent="0.3">
      <c r="A883" s="97"/>
    </row>
    <row r="884" spans="1:1" x14ac:dyDescent="0.3">
      <c r="A884" s="97"/>
    </row>
    <row r="885" spans="1:1" x14ac:dyDescent="0.3">
      <c r="A885" s="97"/>
    </row>
    <row r="886" spans="1:1" x14ac:dyDescent="0.3">
      <c r="A886" s="97"/>
    </row>
    <row r="887" spans="1:1" x14ac:dyDescent="0.3">
      <c r="A887" s="97"/>
    </row>
    <row r="888" spans="1:1" x14ac:dyDescent="0.3">
      <c r="A888" s="97"/>
    </row>
    <row r="889" spans="1:1" x14ac:dyDescent="0.3">
      <c r="A889" s="97"/>
    </row>
    <row r="890" spans="1:1" x14ac:dyDescent="0.3">
      <c r="A890" s="97"/>
    </row>
    <row r="891" spans="1:1" x14ac:dyDescent="0.3">
      <c r="A891" s="97"/>
    </row>
    <row r="892" spans="1:1" x14ac:dyDescent="0.3">
      <c r="A892" s="97"/>
    </row>
    <row r="893" spans="1:1" x14ac:dyDescent="0.3">
      <c r="A893" s="97"/>
    </row>
    <row r="894" spans="1:1" x14ac:dyDescent="0.3">
      <c r="A894" s="97"/>
    </row>
    <row r="895" spans="1:1" x14ac:dyDescent="0.3">
      <c r="A895" s="97"/>
    </row>
    <row r="896" spans="1:1" x14ac:dyDescent="0.3">
      <c r="A896" s="97"/>
    </row>
    <row r="897" spans="1:1" x14ac:dyDescent="0.3">
      <c r="A897" s="97"/>
    </row>
    <row r="898" spans="1:1" x14ac:dyDescent="0.3">
      <c r="A898" s="97"/>
    </row>
    <row r="899" spans="1:1" x14ac:dyDescent="0.3">
      <c r="A899" s="97"/>
    </row>
    <row r="900" spans="1:1" x14ac:dyDescent="0.3">
      <c r="A900" s="97"/>
    </row>
    <row r="901" spans="1:1" x14ac:dyDescent="0.3">
      <c r="A901" s="97"/>
    </row>
    <row r="902" spans="1:1" x14ac:dyDescent="0.3">
      <c r="A902" s="97"/>
    </row>
    <row r="903" spans="1:1" x14ac:dyDescent="0.3">
      <c r="A903" s="97"/>
    </row>
    <row r="904" spans="1:1" x14ac:dyDescent="0.3">
      <c r="A904" s="97"/>
    </row>
    <row r="905" spans="1:1" x14ac:dyDescent="0.3">
      <c r="A905" s="97"/>
    </row>
    <row r="906" spans="1:1" x14ac:dyDescent="0.3">
      <c r="A906" s="97"/>
    </row>
    <row r="907" spans="1:1" x14ac:dyDescent="0.3">
      <c r="A907" s="97"/>
    </row>
    <row r="908" spans="1:1" x14ac:dyDescent="0.3">
      <c r="A908" s="97"/>
    </row>
    <row r="909" spans="1:1" x14ac:dyDescent="0.3">
      <c r="A909" s="97"/>
    </row>
    <row r="910" spans="1:1" x14ac:dyDescent="0.3">
      <c r="A910" s="97"/>
    </row>
    <row r="911" spans="1:1" x14ac:dyDescent="0.3">
      <c r="A911" s="97"/>
    </row>
    <row r="912" spans="1:1" x14ac:dyDescent="0.3">
      <c r="A912" s="97"/>
    </row>
    <row r="913" spans="1:1" x14ac:dyDescent="0.3">
      <c r="A913" s="97"/>
    </row>
    <row r="914" spans="1:1" x14ac:dyDescent="0.3">
      <c r="A914" s="97"/>
    </row>
    <row r="915" spans="1:1" x14ac:dyDescent="0.3">
      <c r="A915" s="97"/>
    </row>
    <row r="916" spans="1:1" x14ac:dyDescent="0.3">
      <c r="A916" s="97"/>
    </row>
    <row r="917" spans="1:1" x14ac:dyDescent="0.3">
      <c r="A917" s="97"/>
    </row>
    <row r="918" spans="1:1" x14ac:dyDescent="0.3">
      <c r="A918" s="97"/>
    </row>
    <row r="919" spans="1:1" x14ac:dyDescent="0.3">
      <c r="A919" s="97"/>
    </row>
    <row r="920" spans="1:1" x14ac:dyDescent="0.3">
      <c r="A920" s="97"/>
    </row>
    <row r="921" spans="1:1" x14ac:dyDescent="0.3">
      <c r="A921" s="97"/>
    </row>
    <row r="922" spans="1:1" x14ac:dyDescent="0.3">
      <c r="A922" s="97"/>
    </row>
    <row r="923" spans="1:1" x14ac:dyDescent="0.3">
      <c r="A923" s="97"/>
    </row>
    <row r="924" spans="1:1" x14ac:dyDescent="0.3">
      <c r="A924" s="97"/>
    </row>
    <row r="925" spans="1:1" x14ac:dyDescent="0.3">
      <c r="A925" s="97"/>
    </row>
    <row r="926" spans="1:1" x14ac:dyDescent="0.3">
      <c r="A926" s="97"/>
    </row>
    <row r="927" spans="1:1" x14ac:dyDescent="0.3">
      <c r="A927" s="97"/>
    </row>
    <row r="928" spans="1:1" x14ac:dyDescent="0.3">
      <c r="A928" s="97"/>
    </row>
    <row r="929" spans="1:1" x14ac:dyDescent="0.3">
      <c r="A929" s="97"/>
    </row>
    <row r="930" spans="1:1" x14ac:dyDescent="0.3">
      <c r="A930" s="97"/>
    </row>
    <row r="931" spans="1:1" x14ac:dyDescent="0.3">
      <c r="A931" s="97"/>
    </row>
    <row r="932" spans="1:1" x14ac:dyDescent="0.3">
      <c r="A932" s="97"/>
    </row>
    <row r="933" spans="1:1" x14ac:dyDescent="0.3">
      <c r="A933" s="97"/>
    </row>
    <row r="934" spans="1:1" x14ac:dyDescent="0.3">
      <c r="A934" s="97"/>
    </row>
    <row r="935" spans="1:1" x14ac:dyDescent="0.3">
      <c r="A935" s="97"/>
    </row>
    <row r="936" spans="1:1" x14ac:dyDescent="0.3">
      <c r="A936" s="97"/>
    </row>
    <row r="937" spans="1:1" x14ac:dyDescent="0.3">
      <c r="A937" s="97"/>
    </row>
    <row r="938" spans="1:1" x14ac:dyDescent="0.3">
      <c r="A938" s="97"/>
    </row>
    <row r="939" spans="1:1" x14ac:dyDescent="0.3">
      <c r="A939" s="97"/>
    </row>
    <row r="940" spans="1:1" x14ac:dyDescent="0.3">
      <c r="A940" s="97"/>
    </row>
    <row r="941" spans="1:1" x14ac:dyDescent="0.3">
      <c r="A941" s="97"/>
    </row>
    <row r="942" spans="1:1" x14ac:dyDescent="0.3">
      <c r="A942" s="97"/>
    </row>
    <row r="943" spans="1:1" x14ac:dyDescent="0.3">
      <c r="A943" s="97"/>
    </row>
    <row r="944" spans="1:1" x14ac:dyDescent="0.3">
      <c r="A944" s="97"/>
    </row>
    <row r="945" spans="1:1" x14ac:dyDescent="0.3">
      <c r="A945" s="97"/>
    </row>
    <row r="946" spans="1:1" x14ac:dyDescent="0.3">
      <c r="A946" s="97"/>
    </row>
    <row r="947" spans="1:1" x14ac:dyDescent="0.3">
      <c r="A947" s="97"/>
    </row>
    <row r="948" spans="1:1" x14ac:dyDescent="0.3">
      <c r="A948" s="97"/>
    </row>
    <row r="949" spans="1:1" x14ac:dyDescent="0.3">
      <c r="A949" s="97"/>
    </row>
    <row r="950" spans="1:1" x14ac:dyDescent="0.3">
      <c r="A950" s="97"/>
    </row>
    <row r="951" spans="1:1" x14ac:dyDescent="0.3">
      <c r="A951" s="97"/>
    </row>
    <row r="952" spans="1:1" x14ac:dyDescent="0.3">
      <c r="A952" s="97"/>
    </row>
    <row r="953" spans="1:1" x14ac:dyDescent="0.3">
      <c r="A953" s="97"/>
    </row>
    <row r="954" spans="1:1" x14ac:dyDescent="0.3">
      <c r="A954" s="97"/>
    </row>
    <row r="955" spans="1:1" x14ac:dyDescent="0.3">
      <c r="A955" s="97"/>
    </row>
    <row r="956" spans="1:1" x14ac:dyDescent="0.3">
      <c r="A956" s="97"/>
    </row>
    <row r="957" spans="1:1" x14ac:dyDescent="0.3">
      <c r="A957" s="97"/>
    </row>
    <row r="958" spans="1:1" x14ac:dyDescent="0.3">
      <c r="A958" s="97"/>
    </row>
    <row r="959" spans="1:1" x14ac:dyDescent="0.3">
      <c r="A959" s="97"/>
    </row>
    <row r="960" spans="1:1" x14ac:dyDescent="0.3">
      <c r="A960" s="97"/>
    </row>
    <row r="961" spans="1:1" x14ac:dyDescent="0.3">
      <c r="A961" s="97"/>
    </row>
    <row r="962" spans="1:1" x14ac:dyDescent="0.3">
      <c r="A962" s="97"/>
    </row>
    <row r="963" spans="1:1" x14ac:dyDescent="0.3">
      <c r="A963" s="97"/>
    </row>
    <row r="964" spans="1:1" x14ac:dyDescent="0.3">
      <c r="A964" s="97"/>
    </row>
    <row r="965" spans="1:1" x14ac:dyDescent="0.3">
      <c r="A965" s="97"/>
    </row>
    <row r="966" spans="1:1" x14ac:dyDescent="0.3">
      <c r="A966" s="97"/>
    </row>
    <row r="967" spans="1:1" x14ac:dyDescent="0.3">
      <c r="A967" s="97"/>
    </row>
    <row r="968" spans="1:1" x14ac:dyDescent="0.3">
      <c r="A968" s="97"/>
    </row>
    <row r="969" spans="1:1" x14ac:dyDescent="0.3">
      <c r="A969" s="97"/>
    </row>
    <row r="970" spans="1:1" x14ac:dyDescent="0.3">
      <c r="A970" s="97"/>
    </row>
    <row r="971" spans="1:1" x14ac:dyDescent="0.3">
      <c r="A971" s="97"/>
    </row>
    <row r="972" spans="1:1" x14ac:dyDescent="0.3">
      <c r="A972" s="97"/>
    </row>
    <row r="973" spans="1:1" x14ac:dyDescent="0.3">
      <c r="A973" s="97"/>
    </row>
    <row r="974" spans="1:1" x14ac:dyDescent="0.3">
      <c r="A974" s="97"/>
    </row>
    <row r="975" spans="1:1" x14ac:dyDescent="0.3">
      <c r="A975" s="97"/>
    </row>
    <row r="976" spans="1:1" x14ac:dyDescent="0.3">
      <c r="A976" s="97"/>
    </row>
    <row r="977" spans="1:1" x14ac:dyDescent="0.3">
      <c r="A977" s="97"/>
    </row>
    <row r="978" spans="1:1" x14ac:dyDescent="0.3">
      <c r="A978" s="97"/>
    </row>
    <row r="979" spans="1:1" x14ac:dyDescent="0.3">
      <c r="A979" s="97"/>
    </row>
    <row r="980" spans="1:1" x14ac:dyDescent="0.3">
      <c r="A980" s="97"/>
    </row>
    <row r="981" spans="1:1" x14ac:dyDescent="0.3">
      <c r="A981" s="97"/>
    </row>
    <row r="982" spans="1:1" x14ac:dyDescent="0.3">
      <c r="A982" s="97"/>
    </row>
    <row r="983" spans="1:1" x14ac:dyDescent="0.3">
      <c r="A983" s="97"/>
    </row>
    <row r="984" spans="1:1" x14ac:dyDescent="0.3">
      <c r="A984" s="97"/>
    </row>
    <row r="985" spans="1:1" x14ac:dyDescent="0.3">
      <c r="A985" s="97"/>
    </row>
    <row r="986" spans="1:1" x14ac:dyDescent="0.3">
      <c r="A986" s="97"/>
    </row>
    <row r="987" spans="1:1" x14ac:dyDescent="0.3">
      <c r="A987" s="97"/>
    </row>
    <row r="988" spans="1:1" x14ac:dyDescent="0.3">
      <c r="A988" s="97"/>
    </row>
    <row r="989" spans="1:1" x14ac:dyDescent="0.3">
      <c r="A989" s="97"/>
    </row>
    <row r="990" spans="1:1" x14ac:dyDescent="0.3">
      <c r="A990" s="97"/>
    </row>
    <row r="991" spans="1:1" x14ac:dyDescent="0.3">
      <c r="A991" s="97"/>
    </row>
    <row r="992" spans="1:1" x14ac:dyDescent="0.3">
      <c r="A992" s="97"/>
    </row>
    <row r="993" spans="1:1" x14ac:dyDescent="0.3">
      <c r="A993" s="97"/>
    </row>
    <row r="994" spans="1:1" x14ac:dyDescent="0.3">
      <c r="A994" s="97"/>
    </row>
    <row r="995" spans="1:1" x14ac:dyDescent="0.3">
      <c r="A995" s="97"/>
    </row>
    <row r="996" spans="1:1" x14ac:dyDescent="0.3">
      <c r="A996" s="97"/>
    </row>
    <row r="997" spans="1:1" x14ac:dyDescent="0.3">
      <c r="A997" s="97"/>
    </row>
    <row r="998" spans="1:1" x14ac:dyDescent="0.3">
      <c r="A998" s="97"/>
    </row>
    <row r="999" spans="1:1" x14ac:dyDescent="0.3">
      <c r="A999" s="97"/>
    </row>
    <row r="1000" spans="1:1" x14ac:dyDescent="0.3">
      <c r="A1000" s="97"/>
    </row>
  </sheetData>
  <autoFilter ref="A1:G801" xr:uid="{4F3CCB3C-E656-4FC6-9596-8AD40AB780FC}"/>
  <sortState xmlns:xlrd2="http://schemas.microsoft.com/office/spreadsheetml/2017/richdata2" ref="A2:I801">
    <sortCondition ref="D2:D801"/>
    <sortCondition ref="B2:B801"/>
    <sortCondition ref="C2:C801"/>
    <sortCondition ref="G2:G801"/>
  </sortState>
  <conditionalFormatting sqref="C1 C803:C806">
    <cfRule type="expression" dxfId="71" priority="1">
      <formula>#REF!=1</formula>
    </cfRule>
    <cfRule type="expression" dxfId="70" priority="2">
      <formula>#REF!=1</formula>
    </cfRule>
    <cfRule type="expression" dxfId="69" priority="3">
      <formula>#REF!=1</formula>
    </cfRule>
  </conditionalFormatting>
  <conditionalFormatting sqref="D1">
    <cfRule type="expression" dxfId="68" priority="4">
      <formula>COUNTIF(#REF!, "9")=1</formula>
    </cfRule>
    <cfRule type="expression" dxfId="67" priority="5">
      <formula>COUNTIF(#REF!, "8")=1</formula>
    </cfRule>
    <cfRule type="expression" dxfId="66" priority="6">
      <formula>COUNTIF(#REF!, "7")=1</formula>
    </cfRule>
    <cfRule type="expression" dxfId="65" priority="7">
      <formula>COUNTIF(#REF!, "9")=1</formula>
    </cfRule>
    <cfRule type="expression" dxfId="64" priority="8">
      <formula>COUNTIF(#REF!, "8")=1</formula>
    </cfRule>
    <cfRule type="expression" dxfId="63" priority="9">
      <formula>COUNTIF(#REF!, "7")=1</formula>
    </cfRule>
  </conditionalFormatting>
  <conditionalFormatting sqref="K176:L176">
    <cfRule type="cellIs" dxfId="62" priority="10" operator="equal">
      <formula>1</formula>
    </cfRule>
    <cfRule type="cellIs" dxfId="61" priority="11" operator="equal">
      <formula>2</formula>
    </cfRule>
    <cfRule type="cellIs" dxfId="60" priority="12" operator="equal">
      <formula>3</formula>
    </cfRule>
    <cfRule type="cellIs" dxfId="59" priority="13" operator="equal">
      <formula>3</formula>
    </cfRule>
    <cfRule type="cellIs" dxfId="58" priority="14" operator="equal">
      <formula>1.5</formula>
    </cfRule>
  </conditionalFormatting>
  <conditionalFormatting sqref="K300:L300">
    <cfRule type="cellIs" dxfId="57" priority="15" operator="equal">
      <formula>1</formula>
    </cfRule>
    <cfRule type="cellIs" dxfId="56" priority="16" operator="equal">
      <formula>2</formula>
    </cfRule>
    <cfRule type="cellIs" dxfId="55" priority="17" operator="equal">
      <formula>3</formula>
    </cfRule>
    <cfRule type="cellIs" dxfId="54" priority="18" operator="equal">
      <formula>3</formula>
    </cfRule>
    <cfRule type="cellIs" dxfId="53" priority="19" operator="equal">
      <formula>1.5</formula>
    </cfRule>
  </conditionalFormatting>
  <conditionalFormatting sqref="N742:O742 T742:U742">
    <cfRule type="cellIs" dxfId="52" priority="20" operator="equal">
      <formula>1</formula>
    </cfRule>
    <cfRule type="cellIs" dxfId="51" priority="21" operator="equal">
      <formula>2</formula>
    </cfRule>
    <cfRule type="cellIs" dxfId="50" priority="22" operator="equal">
      <formula>3</formula>
    </cfRule>
    <cfRule type="cellIs" dxfId="49" priority="23" operator="equal">
      <formula>3</formula>
    </cfRule>
    <cfRule type="cellIs" dxfId="48" priority="24" operator="equal">
      <formula>1.5</formula>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4F84-9E65-456F-931D-30CE06FA6FF7}">
  <sheetPr>
    <tabColor rgb="FFFFFF00"/>
  </sheetPr>
  <dimension ref="A1:Z854"/>
  <sheetViews>
    <sheetView topLeftCell="A4" zoomScale="52" zoomScaleNormal="52" workbookViewId="0">
      <selection activeCell="I50" sqref="I50"/>
    </sheetView>
  </sheetViews>
  <sheetFormatPr defaultColWidth="14.44140625" defaultRowHeight="14.4" x14ac:dyDescent="0.3"/>
  <cols>
    <col min="1" max="1" width="5.21875" style="97" bestFit="1" customWidth="1"/>
    <col min="2" max="2" width="7.44140625" style="5" customWidth="1"/>
    <col min="3" max="3" width="11.33203125" style="5" customWidth="1"/>
    <col min="4" max="4" width="27" style="5" customWidth="1"/>
    <col min="5" max="5" width="54.33203125" style="105" customWidth="1"/>
    <col min="6" max="6" width="15.109375" style="105" customWidth="1"/>
    <col min="7" max="7" width="43.109375" style="105" customWidth="1"/>
    <col min="8" max="8" width="43.44140625" style="5" customWidth="1"/>
    <col min="9" max="9" width="49.44140625" style="5" customWidth="1"/>
    <col min="10" max="21" width="8.6640625" style="5" customWidth="1"/>
    <col min="22" max="16384" width="14.44140625" style="5"/>
  </cols>
  <sheetData>
    <row r="1" spans="1:9" ht="96.6" x14ac:dyDescent="0.3">
      <c r="A1" s="96"/>
      <c r="B1" s="37" t="s">
        <v>315</v>
      </c>
      <c r="C1" s="38" t="s">
        <v>316</v>
      </c>
      <c r="D1" s="39" t="s">
        <v>317</v>
      </c>
      <c r="E1" s="40" t="s">
        <v>318</v>
      </c>
      <c r="F1" s="41" t="s">
        <v>319</v>
      </c>
      <c r="G1" s="42" t="s">
        <v>1993</v>
      </c>
      <c r="H1" s="42" t="s">
        <v>1991</v>
      </c>
      <c r="I1" s="42" t="s">
        <v>1992</v>
      </c>
    </row>
    <row r="2" spans="1:9" ht="15.6" x14ac:dyDescent="0.3">
      <c r="A2" s="96">
        <v>1</v>
      </c>
      <c r="B2" s="43">
        <v>3917</v>
      </c>
      <c r="C2" s="44" t="s">
        <v>550</v>
      </c>
      <c r="D2" s="45" t="s">
        <v>1703</v>
      </c>
      <c r="E2" s="46" t="s">
        <v>1704</v>
      </c>
      <c r="F2" s="47" t="s">
        <v>1592</v>
      </c>
      <c r="G2" s="105" t="s">
        <v>1984</v>
      </c>
    </row>
    <row r="3" spans="1:9" ht="15.6" x14ac:dyDescent="0.3">
      <c r="A3" s="96">
        <v>2</v>
      </c>
      <c r="B3" s="43">
        <v>1278</v>
      </c>
      <c r="C3" s="44" t="s">
        <v>550</v>
      </c>
      <c r="D3" s="45" t="s">
        <v>1425</v>
      </c>
      <c r="E3" s="46" t="s">
        <v>1426</v>
      </c>
      <c r="F3" s="47" t="s">
        <v>323</v>
      </c>
      <c r="G3" s="105" t="s">
        <v>1984</v>
      </c>
    </row>
    <row r="4" spans="1:9" ht="15.6" x14ac:dyDescent="0.3">
      <c r="A4" s="96">
        <v>3</v>
      </c>
      <c r="B4" s="43">
        <v>2081</v>
      </c>
      <c r="C4" s="44" t="s">
        <v>550</v>
      </c>
      <c r="D4" s="45" t="s">
        <v>1593</v>
      </c>
      <c r="E4" s="46" t="s">
        <v>1594</v>
      </c>
      <c r="F4" s="47" t="s">
        <v>1592</v>
      </c>
      <c r="G4" s="105" t="s">
        <v>1984</v>
      </c>
    </row>
    <row r="5" spans="1:9" ht="15.6" x14ac:dyDescent="0.3">
      <c r="A5" s="96">
        <v>4</v>
      </c>
      <c r="B5" s="43">
        <v>231</v>
      </c>
      <c r="C5" s="44" t="s">
        <v>550</v>
      </c>
      <c r="D5" s="45" t="s">
        <v>9</v>
      </c>
      <c r="E5" s="46" t="s">
        <v>784</v>
      </c>
      <c r="F5" s="47" t="s">
        <v>323</v>
      </c>
      <c r="G5" s="105" t="s">
        <v>1970</v>
      </c>
    </row>
    <row r="6" spans="1:9" ht="15.6" x14ac:dyDescent="0.3">
      <c r="A6" s="96">
        <v>5</v>
      </c>
      <c r="B6" s="43">
        <v>1381</v>
      </c>
      <c r="C6" s="44" t="s">
        <v>550</v>
      </c>
      <c r="D6" s="45" t="s">
        <v>68</v>
      </c>
      <c r="E6" s="46" t="s">
        <v>69</v>
      </c>
      <c r="F6" s="47" t="s">
        <v>323</v>
      </c>
      <c r="G6" s="105" t="s">
        <v>1984</v>
      </c>
    </row>
    <row r="7" spans="1:9" ht="15.6" x14ac:dyDescent="0.3">
      <c r="A7" s="96">
        <v>6</v>
      </c>
      <c r="B7" s="43">
        <v>446</v>
      </c>
      <c r="C7" s="44" t="s">
        <v>550</v>
      </c>
      <c r="D7" s="45" t="s">
        <v>1005</v>
      </c>
      <c r="E7" s="46" t="s">
        <v>1006</v>
      </c>
      <c r="F7" s="47" t="s">
        <v>323</v>
      </c>
      <c r="G7" s="105" t="s">
        <v>1970</v>
      </c>
    </row>
    <row r="8" spans="1:9" ht="15.6" x14ac:dyDescent="0.3">
      <c r="A8" s="96">
        <v>7</v>
      </c>
      <c r="B8" s="43">
        <v>811</v>
      </c>
      <c r="C8" s="44" t="s">
        <v>550</v>
      </c>
      <c r="D8" s="45" t="s">
        <v>1232</v>
      </c>
      <c r="E8" s="46" t="s">
        <v>1233</v>
      </c>
      <c r="F8" s="47" t="s">
        <v>323</v>
      </c>
      <c r="G8" s="105" t="s">
        <v>1984</v>
      </c>
    </row>
    <row r="9" spans="1:9" ht="15.6" x14ac:dyDescent="0.3">
      <c r="A9" s="96">
        <v>8</v>
      </c>
      <c r="B9" s="43">
        <v>452</v>
      </c>
      <c r="C9" s="44" t="s">
        <v>550</v>
      </c>
      <c r="D9" s="45" t="s">
        <v>1012</v>
      </c>
      <c r="E9" s="46" t="s">
        <v>1013</v>
      </c>
      <c r="F9" s="47" t="s">
        <v>323</v>
      </c>
      <c r="G9" s="105" t="s">
        <v>1984</v>
      </c>
    </row>
    <row r="10" spans="1:9" ht="15.6" x14ac:dyDescent="0.3">
      <c r="A10" s="96">
        <v>9</v>
      </c>
      <c r="B10" s="43">
        <v>2164</v>
      </c>
      <c r="C10" s="44" t="s">
        <v>550</v>
      </c>
      <c r="D10" s="45" t="s">
        <v>1605</v>
      </c>
      <c r="E10" s="46" t="s">
        <v>1606</v>
      </c>
      <c r="F10" s="47" t="s">
        <v>1592</v>
      </c>
      <c r="G10" s="105" t="s">
        <v>1970</v>
      </c>
    </row>
    <row r="11" spans="1:9" ht="15.6" x14ac:dyDescent="0.3">
      <c r="A11" s="96">
        <v>10</v>
      </c>
      <c r="B11" s="43">
        <v>372</v>
      </c>
      <c r="C11" s="44" t="s">
        <v>550</v>
      </c>
      <c r="D11" s="45" t="s">
        <v>935</v>
      </c>
      <c r="E11" s="46" t="s">
        <v>936</v>
      </c>
      <c r="F11" s="47" t="s">
        <v>323</v>
      </c>
      <c r="G11" s="105" t="s">
        <v>1984</v>
      </c>
    </row>
    <row r="12" spans="1:9" ht="15.6" x14ac:dyDescent="0.3">
      <c r="A12" s="96">
        <v>11</v>
      </c>
      <c r="B12" s="43">
        <v>891</v>
      </c>
      <c r="C12" s="44" t="s">
        <v>550</v>
      </c>
      <c r="D12" s="45" t="s">
        <v>277</v>
      </c>
      <c r="E12" s="46" t="s">
        <v>1277</v>
      </c>
      <c r="F12" s="47" t="s">
        <v>323</v>
      </c>
      <c r="G12" s="105" t="s">
        <v>1984</v>
      </c>
    </row>
    <row r="13" spans="1:9" ht="15.6" x14ac:dyDescent="0.3">
      <c r="A13" s="96">
        <v>12</v>
      </c>
      <c r="B13" s="43">
        <v>1227</v>
      </c>
      <c r="C13" s="44" t="s">
        <v>550</v>
      </c>
      <c r="D13" s="45" t="s">
        <v>1409</v>
      </c>
      <c r="E13" s="46" t="s">
        <v>1410</v>
      </c>
      <c r="F13" s="47" t="s">
        <v>323</v>
      </c>
      <c r="G13" s="105" t="s">
        <v>1984</v>
      </c>
    </row>
    <row r="14" spans="1:9" ht="15.6" x14ac:dyDescent="0.3">
      <c r="A14" s="96">
        <v>13</v>
      </c>
      <c r="B14" s="43">
        <v>103</v>
      </c>
      <c r="C14" s="44" t="s">
        <v>550</v>
      </c>
      <c r="D14" s="45" t="s">
        <v>618</v>
      </c>
      <c r="E14" s="46" t="s">
        <v>619</v>
      </c>
      <c r="F14" s="47" t="s">
        <v>323</v>
      </c>
      <c r="G14" s="105" t="s">
        <v>1970</v>
      </c>
    </row>
    <row r="15" spans="1:9" ht="15.6" x14ac:dyDescent="0.3">
      <c r="A15" s="96">
        <v>14</v>
      </c>
      <c r="B15" s="43">
        <v>103</v>
      </c>
      <c r="C15" s="44" t="s">
        <v>550</v>
      </c>
      <c r="D15" s="45" t="s">
        <v>620</v>
      </c>
      <c r="E15" s="46" t="s">
        <v>621</v>
      </c>
      <c r="F15" s="47" t="s">
        <v>323</v>
      </c>
      <c r="G15" s="105" t="s">
        <v>1970</v>
      </c>
    </row>
    <row r="16" spans="1:9" ht="15.6" x14ac:dyDescent="0.3">
      <c r="A16" s="96">
        <v>15</v>
      </c>
      <c r="B16" s="43">
        <v>1810</v>
      </c>
      <c r="C16" s="44" t="s">
        <v>550</v>
      </c>
      <c r="D16" s="45" t="s">
        <v>1548</v>
      </c>
      <c r="E16" s="46" t="s">
        <v>1549</v>
      </c>
      <c r="F16" s="47" t="s">
        <v>323</v>
      </c>
      <c r="G16" s="105" t="s">
        <v>1970</v>
      </c>
    </row>
    <row r="17" spans="1:8" ht="15.6" x14ac:dyDescent="0.3">
      <c r="A17" s="96">
        <v>16</v>
      </c>
      <c r="B17" s="43">
        <v>1818</v>
      </c>
      <c r="C17" s="44" t="s">
        <v>550</v>
      </c>
      <c r="D17" s="45" t="s">
        <v>1556</v>
      </c>
      <c r="E17" s="46" t="s">
        <v>1557</v>
      </c>
      <c r="F17" s="47" t="s">
        <v>323</v>
      </c>
      <c r="G17" s="105" t="s">
        <v>1987</v>
      </c>
    </row>
    <row r="18" spans="1:8" ht="15.6" x14ac:dyDescent="0.3">
      <c r="A18" s="96">
        <v>17</v>
      </c>
      <c r="B18" s="43">
        <v>2179</v>
      </c>
      <c r="C18" s="45" t="s">
        <v>550</v>
      </c>
      <c r="D18" s="45" t="s">
        <v>288</v>
      </c>
      <c r="E18" s="46" t="s">
        <v>289</v>
      </c>
      <c r="F18" s="47" t="s">
        <v>1592</v>
      </c>
      <c r="G18" s="105" t="s">
        <v>1970</v>
      </c>
    </row>
    <row r="19" spans="1:8" ht="15.6" x14ac:dyDescent="0.3">
      <c r="A19" s="96">
        <v>18</v>
      </c>
      <c r="B19" s="43">
        <v>159</v>
      </c>
      <c r="C19" s="44" t="s">
        <v>550</v>
      </c>
      <c r="D19" s="45" t="s">
        <v>689</v>
      </c>
      <c r="E19" s="46" t="s">
        <v>690</v>
      </c>
      <c r="F19" s="47" t="s">
        <v>323</v>
      </c>
      <c r="G19" s="105" t="s">
        <v>1970</v>
      </c>
    </row>
    <row r="20" spans="1:8" ht="15.6" x14ac:dyDescent="0.3">
      <c r="A20" s="96">
        <v>19</v>
      </c>
      <c r="B20" s="43">
        <v>124</v>
      </c>
      <c r="C20" s="44" t="s">
        <v>550</v>
      </c>
      <c r="D20" s="45" t="s">
        <v>645</v>
      </c>
      <c r="E20" s="46" t="s">
        <v>646</v>
      </c>
      <c r="F20" s="47" t="s">
        <v>323</v>
      </c>
      <c r="G20" s="105" t="s">
        <v>1970</v>
      </c>
    </row>
    <row r="21" spans="1:8" ht="15.6" x14ac:dyDescent="0.3">
      <c r="A21" s="96">
        <v>20</v>
      </c>
      <c r="B21" s="43">
        <v>1949</v>
      </c>
      <c r="C21" s="44" t="s">
        <v>550</v>
      </c>
      <c r="D21" s="45" t="s">
        <v>1577</v>
      </c>
      <c r="E21" s="46" t="s">
        <v>1578</v>
      </c>
      <c r="F21" s="47" t="s">
        <v>323</v>
      </c>
      <c r="G21" s="105" t="s">
        <v>1984</v>
      </c>
    </row>
    <row r="22" spans="1:8" ht="15.6" x14ac:dyDescent="0.3">
      <c r="A22" s="96">
        <v>21</v>
      </c>
      <c r="B22" s="43">
        <v>1055</v>
      </c>
      <c r="C22" s="44" t="s">
        <v>550</v>
      </c>
      <c r="D22" s="45" t="s">
        <v>1354</v>
      </c>
      <c r="E22" s="46" t="s">
        <v>1355</v>
      </c>
      <c r="F22" s="47" t="s">
        <v>323</v>
      </c>
      <c r="G22" s="105" t="s">
        <v>1984</v>
      </c>
    </row>
    <row r="23" spans="1:8" ht="15.6" x14ac:dyDescent="0.3">
      <c r="A23" s="96">
        <v>22</v>
      </c>
      <c r="B23" s="43">
        <v>1946</v>
      </c>
      <c r="C23" s="44" t="s">
        <v>550</v>
      </c>
      <c r="D23" s="45" t="s">
        <v>1575</v>
      </c>
      <c r="E23" s="46" t="s">
        <v>1576</v>
      </c>
      <c r="F23" s="47" t="s">
        <v>323</v>
      </c>
      <c r="G23" s="105" t="s">
        <v>1970</v>
      </c>
    </row>
    <row r="24" spans="1:8" ht="15.6" x14ac:dyDescent="0.3">
      <c r="A24" s="96">
        <v>23</v>
      </c>
      <c r="B24" s="43">
        <v>293</v>
      </c>
      <c r="C24" s="44" t="s">
        <v>550</v>
      </c>
      <c r="D24" s="45" t="s">
        <v>824</v>
      </c>
      <c r="E24" s="46" t="s">
        <v>825</v>
      </c>
      <c r="F24" s="47" t="s">
        <v>323</v>
      </c>
      <c r="G24" s="105" t="s">
        <v>1970</v>
      </c>
    </row>
    <row r="25" spans="1:8" ht="15.6" x14ac:dyDescent="0.3">
      <c r="A25" s="96">
        <v>24</v>
      </c>
      <c r="B25" s="43">
        <v>374</v>
      </c>
      <c r="C25" s="44" t="s">
        <v>550</v>
      </c>
      <c r="D25" s="45" t="s">
        <v>937</v>
      </c>
      <c r="E25" s="46" t="s">
        <v>938</v>
      </c>
      <c r="F25" s="47" t="s">
        <v>323</v>
      </c>
      <c r="G25" s="105" t="s">
        <v>1970</v>
      </c>
    </row>
    <row r="26" spans="1:8" ht="15.6" x14ac:dyDescent="0.3">
      <c r="A26" s="96">
        <v>25</v>
      </c>
      <c r="B26" s="43">
        <v>2465</v>
      </c>
      <c r="C26" s="44" t="s">
        <v>550</v>
      </c>
      <c r="D26" s="45" t="s">
        <v>1630</v>
      </c>
      <c r="E26" s="46" t="s">
        <v>1631</v>
      </c>
      <c r="F26" s="47" t="s">
        <v>1592</v>
      </c>
      <c r="G26" s="105" t="s">
        <v>1984</v>
      </c>
    </row>
    <row r="27" spans="1:8" ht="15.6" x14ac:dyDescent="0.3">
      <c r="A27" s="96">
        <v>26</v>
      </c>
      <c r="B27" s="43">
        <v>1860</v>
      </c>
      <c r="C27" s="113" t="s">
        <v>550</v>
      </c>
      <c r="D27" s="114" t="s">
        <v>125</v>
      </c>
      <c r="E27" s="51" t="s">
        <v>126</v>
      </c>
      <c r="F27" s="47" t="s">
        <v>323</v>
      </c>
      <c r="G27" s="105" t="s">
        <v>1987</v>
      </c>
    </row>
    <row r="28" spans="1:8" ht="15.6" x14ac:dyDescent="0.3">
      <c r="A28" s="96">
        <v>27</v>
      </c>
      <c r="B28" s="43">
        <v>741</v>
      </c>
      <c r="C28" s="44" t="s">
        <v>550</v>
      </c>
      <c r="D28" s="45" t="s">
        <v>1187</v>
      </c>
      <c r="E28" s="46" t="s">
        <v>1188</v>
      </c>
      <c r="F28" s="47" t="s">
        <v>323</v>
      </c>
      <c r="G28" s="105" t="s">
        <v>1970</v>
      </c>
    </row>
    <row r="29" spans="1:8" ht="15.6" x14ac:dyDescent="0.3">
      <c r="A29" s="96">
        <v>28</v>
      </c>
      <c r="B29" s="43" t="s">
        <v>1762</v>
      </c>
      <c r="C29" s="113" t="s">
        <v>550</v>
      </c>
      <c r="D29" s="114" t="s">
        <v>1768</v>
      </c>
      <c r="E29" s="51" t="s">
        <v>1769</v>
      </c>
      <c r="F29" s="47" t="s">
        <v>1592</v>
      </c>
      <c r="G29" s="105" t="s">
        <v>1970</v>
      </c>
    </row>
    <row r="30" spans="1:8" ht="15.6" x14ac:dyDescent="0.3">
      <c r="A30" s="96">
        <v>29</v>
      </c>
      <c r="B30" s="43">
        <v>1092</v>
      </c>
      <c r="C30" s="44" t="s">
        <v>550</v>
      </c>
      <c r="D30" s="45" t="s">
        <v>1367</v>
      </c>
      <c r="E30" s="46" t="s">
        <v>1368</v>
      </c>
      <c r="F30" s="47" t="s">
        <v>323</v>
      </c>
      <c r="G30" s="105" t="s">
        <v>1987</v>
      </c>
    </row>
    <row r="31" spans="1:8" ht="15.6" x14ac:dyDescent="0.3">
      <c r="A31" s="96">
        <v>30</v>
      </c>
      <c r="B31" s="43">
        <v>262</v>
      </c>
      <c r="C31" s="44" t="s">
        <v>550</v>
      </c>
      <c r="D31" s="45" t="s">
        <v>243</v>
      </c>
      <c r="E31" s="46" t="s">
        <v>244</v>
      </c>
      <c r="F31" s="47" t="s">
        <v>323</v>
      </c>
      <c r="G31" s="105" t="s">
        <v>1984</v>
      </c>
      <c r="H31" s="115" t="s">
        <v>1985</v>
      </c>
    </row>
    <row r="32" spans="1:8" ht="15.6" x14ac:dyDescent="0.3">
      <c r="A32" s="96">
        <v>31</v>
      </c>
      <c r="B32" s="43">
        <v>436</v>
      </c>
      <c r="C32" s="44" t="s">
        <v>550</v>
      </c>
      <c r="D32" s="45" t="s">
        <v>995</v>
      </c>
      <c r="E32" s="46" t="s">
        <v>996</v>
      </c>
      <c r="F32" s="47" t="s">
        <v>323</v>
      </c>
      <c r="G32" s="105" t="s">
        <v>1989</v>
      </c>
    </row>
    <row r="33" spans="1:8" ht="15.6" x14ac:dyDescent="0.3">
      <c r="A33" s="96">
        <v>32</v>
      </c>
      <c r="B33" s="43">
        <v>721</v>
      </c>
      <c r="C33" s="44" t="s">
        <v>550</v>
      </c>
      <c r="D33" s="45" t="s">
        <v>1171</v>
      </c>
      <c r="E33" s="46" t="s">
        <v>1172</v>
      </c>
      <c r="F33" s="47" t="s">
        <v>323</v>
      </c>
      <c r="G33" s="105" t="s">
        <v>1984</v>
      </c>
    </row>
    <row r="34" spans="1:8" ht="15.6" x14ac:dyDescent="0.3">
      <c r="A34" s="96">
        <v>33</v>
      </c>
      <c r="B34" s="43">
        <v>584</v>
      </c>
      <c r="C34" s="44" t="s">
        <v>550</v>
      </c>
      <c r="D34" s="45" t="s">
        <v>1112</v>
      </c>
      <c r="E34" s="46" t="s">
        <v>1113</v>
      </c>
      <c r="F34" s="47" t="s">
        <v>323</v>
      </c>
      <c r="G34" s="105" t="s">
        <v>1970</v>
      </c>
    </row>
    <row r="35" spans="1:8" ht="15.6" x14ac:dyDescent="0.3">
      <c r="A35" s="96">
        <v>34</v>
      </c>
      <c r="B35" s="43">
        <v>1599</v>
      </c>
      <c r="C35" s="44" t="s">
        <v>550</v>
      </c>
      <c r="D35" s="45" t="s">
        <v>1494</v>
      </c>
      <c r="E35" s="67" t="s">
        <v>1495</v>
      </c>
      <c r="F35" s="47" t="s">
        <v>323</v>
      </c>
      <c r="G35" s="105" t="s">
        <v>1970</v>
      </c>
    </row>
    <row r="36" spans="1:8" ht="15.6" x14ac:dyDescent="0.3">
      <c r="A36" s="96">
        <v>35</v>
      </c>
      <c r="B36" s="43">
        <v>997</v>
      </c>
      <c r="C36" s="44" t="s">
        <v>550</v>
      </c>
      <c r="D36" s="45" t="s">
        <v>1333</v>
      </c>
      <c r="E36" s="46" t="s">
        <v>1334</v>
      </c>
      <c r="F36" s="47" t="s">
        <v>323</v>
      </c>
      <c r="G36" s="105" t="s">
        <v>1970</v>
      </c>
    </row>
    <row r="37" spans="1:8" ht="15.6" x14ac:dyDescent="0.3">
      <c r="A37" s="96">
        <v>36</v>
      </c>
      <c r="B37" s="43">
        <v>3402</v>
      </c>
      <c r="C37" s="44" t="s">
        <v>550</v>
      </c>
      <c r="D37" s="45" t="s">
        <v>1678</v>
      </c>
      <c r="E37" s="46" t="s">
        <v>1679</v>
      </c>
      <c r="F37" s="47" t="s">
        <v>1592</v>
      </c>
      <c r="G37" s="105" t="s">
        <v>1987</v>
      </c>
    </row>
    <row r="38" spans="1:8" ht="15.6" x14ac:dyDescent="0.3">
      <c r="A38" s="96">
        <v>37</v>
      </c>
      <c r="B38" s="43">
        <v>2360</v>
      </c>
      <c r="C38" s="50" t="s">
        <v>550</v>
      </c>
      <c r="D38" s="114" t="s">
        <v>1617</v>
      </c>
      <c r="E38" s="51" t="s">
        <v>1618</v>
      </c>
      <c r="F38" s="47" t="s">
        <v>1592</v>
      </c>
      <c r="G38" s="105" t="s">
        <v>1970</v>
      </c>
    </row>
    <row r="39" spans="1:8" ht="15.6" x14ac:dyDescent="0.3">
      <c r="A39" s="96">
        <v>38</v>
      </c>
      <c r="B39" s="43">
        <v>908</v>
      </c>
      <c r="C39" s="44" t="s">
        <v>550</v>
      </c>
      <c r="D39" s="45" t="s">
        <v>1288</v>
      </c>
      <c r="E39" s="46" t="s">
        <v>1289</v>
      </c>
      <c r="F39" s="47" t="s">
        <v>323</v>
      </c>
      <c r="G39" s="105" t="s">
        <v>1984</v>
      </c>
    </row>
    <row r="40" spans="1:8" ht="15.6" x14ac:dyDescent="0.3">
      <c r="A40" s="96">
        <v>39</v>
      </c>
      <c r="B40" s="43">
        <v>2373</v>
      </c>
      <c r="C40" s="44" t="s">
        <v>550</v>
      </c>
      <c r="D40" s="45" t="s">
        <v>1619</v>
      </c>
      <c r="E40" s="46" t="s">
        <v>1620</v>
      </c>
      <c r="F40" s="47" t="s">
        <v>1592</v>
      </c>
      <c r="G40" s="105" t="s">
        <v>1988</v>
      </c>
    </row>
    <row r="41" spans="1:8" ht="15.6" x14ac:dyDescent="0.3">
      <c r="A41" s="96">
        <v>40</v>
      </c>
      <c r="B41" s="43">
        <v>562</v>
      </c>
      <c r="C41" s="44" t="s">
        <v>550</v>
      </c>
      <c r="D41" s="45" t="s">
        <v>1096</v>
      </c>
      <c r="E41" s="46" t="s">
        <v>1097</v>
      </c>
      <c r="F41" s="47" t="s">
        <v>323</v>
      </c>
      <c r="G41" s="105" t="s">
        <v>1985</v>
      </c>
    </row>
    <row r="42" spans="1:8" ht="15.6" x14ac:dyDescent="0.3">
      <c r="A42" s="96">
        <v>41</v>
      </c>
      <c r="B42" s="43">
        <v>1020</v>
      </c>
      <c r="C42" s="44" t="s">
        <v>550</v>
      </c>
      <c r="D42" s="45" t="s">
        <v>1339</v>
      </c>
      <c r="E42" s="46" t="s">
        <v>1340</v>
      </c>
      <c r="F42" s="47" t="s">
        <v>323</v>
      </c>
      <c r="G42" s="105" t="s">
        <v>1970</v>
      </c>
      <c r="H42" s="5" t="s">
        <v>1989</v>
      </c>
    </row>
    <row r="43" spans="1:8" ht="15.6" x14ac:dyDescent="0.3">
      <c r="A43" s="96">
        <v>42</v>
      </c>
      <c r="B43" s="43">
        <v>435</v>
      </c>
      <c r="C43" s="44" t="s">
        <v>550</v>
      </c>
      <c r="D43" s="45" t="s">
        <v>993</v>
      </c>
      <c r="E43" s="46" t="s">
        <v>994</v>
      </c>
      <c r="F43" s="47" t="s">
        <v>323</v>
      </c>
      <c r="G43" s="105" t="s">
        <v>1984</v>
      </c>
    </row>
    <row r="44" spans="1:8" ht="15.6" x14ac:dyDescent="0.3">
      <c r="A44" s="96">
        <v>43</v>
      </c>
      <c r="B44" s="43">
        <v>3874</v>
      </c>
      <c r="C44" s="44" t="s">
        <v>550</v>
      </c>
      <c r="D44" s="45" t="s">
        <v>1701</v>
      </c>
      <c r="E44" s="46" t="s">
        <v>1702</v>
      </c>
      <c r="F44" s="47" t="s">
        <v>1592</v>
      </c>
      <c r="G44" s="105" t="s">
        <v>1984</v>
      </c>
    </row>
    <row r="45" spans="1:8" ht="15.6" x14ac:dyDescent="0.3">
      <c r="A45" s="96">
        <v>44</v>
      </c>
      <c r="B45" s="43">
        <v>66</v>
      </c>
      <c r="C45" s="44" t="s">
        <v>550</v>
      </c>
      <c r="D45" s="45" t="s">
        <v>551</v>
      </c>
      <c r="E45" s="46" t="s">
        <v>552</v>
      </c>
      <c r="F45" s="47" t="s">
        <v>323</v>
      </c>
      <c r="G45" s="105" t="s">
        <v>1970</v>
      </c>
    </row>
    <row r="46" spans="1:8" ht="15.6" x14ac:dyDescent="0.3">
      <c r="A46" s="96">
        <v>45</v>
      </c>
      <c r="B46" s="43">
        <v>66</v>
      </c>
      <c r="C46" s="44" t="s">
        <v>550</v>
      </c>
      <c r="D46" s="45" t="s">
        <v>553</v>
      </c>
      <c r="E46" s="46" t="s">
        <v>554</v>
      </c>
      <c r="F46" s="47" t="s">
        <v>323</v>
      </c>
      <c r="G46" s="105" t="s">
        <v>1970</v>
      </c>
    </row>
    <row r="47" spans="1:8" ht="15.6" x14ac:dyDescent="0.3">
      <c r="A47" s="96">
        <v>46</v>
      </c>
      <c r="B47" s="43">
        <v>1751</v>
      </c>
      <c r="C47" s="44" t="s">
        <v>550</v>
      </c>
      <c r="D47" s="45" t="s">
        <v>1542</v>
      </c>
      <c r="E47" s="46" t="s">
        <v>1543</v>
      </c>
      <c r="F47" s="47" t="s">
        <v>323</v>
      </c>
      <c r="G47" s="105" t="s">
        <v>1984</v>
      </c>
    </row>
    <row r="48" spans="1:8" ht="15.6" x14ac:dyDescent="0.3">
      <c r="A48" s="96">
        <v>47</v>
      </c>
      <c r="B48" s="43">
        <v>4192</v>
      </c>
      <c r="C48" s="44" t="s">
        <v>550</v>
      </c>
      <c r="D48" s="45" t="s">
        <v>1711</v>
      </c>
      <c r="E48" s="46" t="s">
        <v>1712</v>
      </c>
      <c r="F48" s="47" t="s">
        <v>1592</v>
      </c>
      <c r="G48" s="105" t="s">
        <v>1984</v>
      </c>
    </row>
    <row r="49" spans="1:8" ht="15.6" x14ac:dyDescent="0.3">
      <c r="A49" s="96">
        <v>48</v>
      </c>
      <c r="B49" s="43">
        <v>980</v>
      </c>
      <c r="C49" s="44" t="s">
        <v>550</v>
      </c>
      <c r="D49" s="45" t="s">
        <v>1321</v>
      </c>
      <c r="E49" s="46" t="s">
        <v>1322</v>
      </c>
      <c r="F49" s="47" t="s">
        <v>323</v>
      </c>
      <c r="G49" s="105" t="s">
        <v>1970</v>
      </c>
    </row>
    <row r="50" spans="1:8" ht="15.6" x14ac:dyDescent="0.3">
      <c r="A50" s="96">
        <v>49</v>
      </c>
      <c r="B50" s="43">
        <v>830</v>
      </c>
      <c r="C50" s="44" t="s">
        <v>550</v>
      </c>
      <c r="D50" s="45" t="s">
        <v>1240</v>
      </c>
      <c r="E50" s="46" t="s">
        <v>1241</v>
      </c>
      <c r="F50" s="47" t="s">
        <v>323</v>
      </c>
      <c r="G50" s="105" t="s">
        <v>1970</v>
      </c>
    </row>
    <row r="51" spans="1:8" ht="15.6" x14ac:dyDescent="0.3">
      <c r="A51" s="96">
        <v>50</v>
      </c>
      <c r="B51" s="43">
        <v>263</v>
      </c>
      <c r="C51" s="44" t="s">
        <v>550</v>
      </c>
      <c r="D51" s="45" t="s">
        <v>803</v>
      </c>
      <c r="E51" s="46" t="s">
        <v>804</v>
      </c>
      <c r="F51" s="47" t="s">
        <v>323</v>
      </c>
      <c r="G51" s="105" t="s">
        <v>1970</v>
      </c>
    </row>
    <row r="52" spans="1:8" ht="15.6" x14ac:dyDescent="0.3">
      <c r="A52" s="96">
        <v>51</v>
      </c>
      <c r="B52" s="43">
        <v>171</v>
      </c>
      <c r="C52" s="44" t="s">
        <v>550</v>
      </c>
      <c r="D52" s="45" t="s">
        <v>712</v>
      </c>
      <c r="E52" s="46" t="s">
        <v>713</v>
      </c>
      <c r="F52" s="47" t="s">
        <v>323</v>
      </c>
      <c r="G52" s="105" t="s">
        <v>1970</v>
      </c>
    </row>
    <row r="53" spans="1:8" ht="15.6" x14ac:dyDescent="0.3">
      <c r="A53" s="96">
        <v>52</v>
      </c>
      <c r="B53" s="43">
        <v>1642</v>
      </c>
      <c r="C53" s="44" t="s">
        <v>550</v>
      </c>
      <c r="D53" s="45" t="s">
        <v>1502</v>
      </c>
      <c r="E53" s="46" t="s">
        <v>1503</v>
      </c>
      <c r="F53" s="47" t="s">
        <v>323</v>
      </c>
      <c r="G53" s="105" t="s">
        <v>1970</v>
      </c>
    </row>
    <row r="54" spans="1:8" ht="15.6" x14ac:dyDescent="0.3">
      <c r="A54" s="96">
        <v>53</v>
      </c>
      <c r="B54" s="43">
        <v>583</v>
      </c>
      <c r="C54" s="44" t="s">
        <v>550</v>
      </c>
      <c r="D54" s="45" t="s">
        <v>1110</v>
      </c>
      <c r="E54" s="46" t="s">
        <v>1111</v>
      </c>
      <c r="F54" s="47" t="s">
        <v>323</v>
      </c>
      <c r="G54" s="105" t="s">
        <v>1984</v>
      </c>
      <c r="H54" s="115" t="s">
        <v>1985</v>
      </c>
    </row>
    <row r="55" spans="1:8" ht="15.6" x14ac:dyDescent="0.3">
      <c r="A55" s="96">
        <v>54</v>
      </c>
      <c r="B55" s="43">
        <v>616</v>
      </c>
      <c r="C55" s="44" t="s">
        <v>550</v>
      </c>
      <c r="D55" s="45" t="s">
        <v>48</v>
      </c>
      <c r="E55" s="46" t="s">
        <v>49</v>
      </c>
      <c r="F55" s="47" t="s">
        <v>323</v>
      </c>
      <c r="G55" s="105" t="s">
        <v>1970</v>
      </c>
    </row>
    <row r="56" spans="1:8" ht="15.6" x14ac:dyDescent="0.3">
      <c r="A56" s="96">
        <v>55</v>
      </c>
      <c r="B56" s="43">
        <v>4658</v>
      </c>
      <c r="C56" s="113" t="s">
        <v>550</v>
      </c>
      <c r="D56" s="114" t="s">
        <v>1719</v>
      </c>
      <c r="E56" s="51" t="s">
        <v>1720</v>
      </c>
      <c r="F56" s="47" t="s">
        <v>1592</v>
      </c>
      <c r="G56" s="105" t="s">
        <v>1984</v>
      </c>
      <c r="H56" s="115" t="s">
        <v>1985</v>
      </c>
    </row>
    <row r="57" spans="1:8" ht="15.6" x14ac:dyDescent="0.3">
      <c r="A57" s="96">
        <v>56</v>
      </c>
      <c r="B57" s="43">
        <v>149</v>
      </c>
      <c r="C57" s="44" t="s">
        <v>550</v>
      </c>
      <c r="D57" s="45" t="s">
        <v>675</v>
      </c>
      <c r="E57" s="46" t="s">
        <v>676</v>
      </c>
      <c r="F57" s="47" t="s">
        <v>323</v>
      </c>
      <c r="G57" s="105" t="s">
        <v>1970</v>
      </c>
    </row>
    <row r="58" spans="1:8" ht="15.6" x14ac:dyDescent="0.3">
      <c r="A58" s="96">
        <v>57</v>
      </c>
      <c r="B58" s="43">
        <v>300</v>
      </c>
      <c r="C58" s="44" t="s">
        <v>550</v>
      </c>
      <c r="D58" s="45" t="s">
        <v>184</v>
      </c>
      <c r="E58" s="46" t="s">
        <v>185</v>
      </c>
      <c r="F58" s="47" t="s">
        <v>323</v>
      </c>
      <c r="G58" s="105" t="s">
        <v>1984</v>
      </c>
    </row>
    <row r="59" spans="1:8" ht="15.6" x14ac:dyDescent="0.3">
      <c r="A59" s="96">
        <v>58</v>
      </c>
      <c r="B59" s="43">
        <v>473</v>
      </c>
      <c r="C59" s="44" t="s">
        <v>550</v>
      </c>
      <c r="D59" s="45" t="s">
        <v>1030</v>
      </c>
      <c r="E59" s="46" t="s">
        <v>1031</v>
      </c>
      <c r="F59" s="47" t="s">
        <v>323</v>
      </c>
      <c r="G59" s="105" t="s">
        <v>1970</v>
      </c>
    </row>
    <row r="60" spans="1:8" ht="15.6" x14ac:dyDescent="0.3">
      <c r="A60" s="96">
        <v>59</v>
      </c>
      <c r="B60" s="43">
        <v>1930</v>
      </c>
      <c r="C60" s="44" t="s">
        <v>550</v>
      </c>
      <c r="D60" s="45" t="s">
        <v>1569</v>
      </c>
      <c r="E60" s="46" t="s">
        <v>1570</v>
      </c>
      <c r="F60" s="47" t="s">
        <v>323</v>
      </c>
      <c r="G60" s="105" t="s">
        <v>1970</v>
      </c>
    </row>
    <row r="61" spans="1:8" ht="15.6" x14ac:dyDescent="0.3">
      <c r="A61" s="96">
        <v>60</v>
      </c>
      <c r="B61" s="43">
        <v>1710</v>
      </c>
      <c r="C61" s="44" t="s">
        <v>550</v>
      </c>
      <c r="D61" s="45" t="s">
        <v>1524</v>
      </c>
      <c r="E61" s="46" t="s">
        <v>1525</v>
      </c>
      <c r="F61" s="47" t="s">
        <v>323</v>
      </c>
      <c r="G61" s="105" t="s">
        <v>1988</v>
      </c>
    </row>
    <row r="62" spans="1:8" ht="15.6" x14ac:dyDescent="0.3">
      <c r="A62" s="96">
        <v>61</v>
      </c>
      <c r="B62" s="43">
        <v>1684</v>
      </c>
      <c r="C62" s="44" t="s">
        <v>550</v>
      </c>
      <c r="D62" s="45" t="s">
        <v>1516</v>
      </c>
      <c r="E62" s="46" t="s">
        <v>1517</v>
      </c>
      <c r="F62" s="47" t="s">
        <v>323</v>
      </c>
      <c r="G62" s="105" t="s">
        <v>1984</v>
      </c>
    </row>
    <row r="63" spans="1:8" ht="15.6" x14ac:dyDescent="0.3">
      <c r="A63" s="96">
        <v>62</v>
      </c>
      <c r="B63" s="43">
        <v>360</v>
      </c>
      <c r="C63" s="44" t="s">
        <v>550</v>
      </c>
      <c r="D63" s="45" t="s">
        <v>915</v>
      </c>
      <c r="E63" s="46" t="s">
        <v>916</v>
      </c>
      <c r="F63" s="47" t="s">
        <v>323</v>
      </c>
      <c r="G63" s="105" t="s">
        <v>1970</v>
      </c>
    </row>
    <row r="64" spans="1:8" ht="15.6" x14ac:dyDescent="0.3">
      <c r="A64" s="96">
        <v>63</v>
      </c>
      <c r="B64" s="43">
        <v>360</v>
      </c>
      <c r="C64" s="44" t="s">
        <v>550</v>
      </c>
      <c r="D64" s="45" t="s">
        <v>917</v>
      </c>
      <c r="E64" s="46" t="s">
        <v>918</v>
      </c>
      <c r="F64" s="47" t="s">
        <v>323</v>
      </c>
      <c r="G64" s="105" t="s">
        <v>1970</v>
      </c>
    </row>
    <row r="65" spans="1:7" ht="15.6" x14ac:dyDescent="0.3">
      <c r="A65" s="96">
        <v>64</v>
      </c>
      <c r="B65" s="43" t="s">
        <v>33</v>
      </c>
      <c r="C65" s="113" t="s">
        <v>550</v>
      </c>
      <c r="D65" s="114" t="s">
        <v>1723</v>
      </c>
      <c r="E65" s="51" t="s">
        <v>1724</v>
      </c>
      <c r="F65" s="47" t="s">
        <v>1592</v>
      </c>
      <c r="G65" s="105" t="s">
        <v>1984</v>
      </c>
    </row>
    <row r="66" spans="1:7" ht="15.6" x14ac:dyDescent="0.3">
      <c r="A66" s="96">
        <v>65</v>
      </c>
      <c r="B66" s="43">
        <v>154</v>
      </c>
      <c r="C66" s="44" t="s">
        <v>550</v>
      </c>
      <c r="D66" s="45" t="s">
        <v>682</v>
      </c>
      <c r="E66" s="46" t="s">
        <v>683</v>
      </c>
      <c r="F66" s="47" t="s">
        <v>323</v>
      </c>
      <c r="G66" s="105" t="s">
        <v>1984</v>
      </c>
    </row>
    <row r="67" spans="1:7" ht="15.6" x14ac:dyDescent="0.3">
      <c r="A67" s="96">
        <v>66</v>
      </c>
      <c r="B67" s="43">
        <v>395</v>
      </c>
      <c r="C67" s="44" t="s">
        <v>550</v>
      </c>
      <c r="D67" s="45" t="s">
        <v>959</v>
      </c>
      <c r="E67" s="46" t="s">
        <v>960</v>
      </c>
      <c r="F67" s="47" t="s">
        <v>323</v>
      </c>
      <c r="G67" s="105" t="s">
        <v>1970</v>
      </c>
    </row>
    <row r="68" spans="1:7" ht="15.6" x14ac:dyDescent="0.3">
      <c r="A68" s="96">
        <v>67</v>
      </c>
      <c r="B68" s="43">
        <v>468</v>
      </c>
      <c r="C68" s="44" t="s">
        <v>550</v>
      </c>
      <c r="D68" s="45" t="s">
        <v>1021</v>
      </c>
      <c r="E68" s="46" t="s">
        <v>1022</v>
      </c>
      <c r="F68" s="47" t="s">
        <v>323</v>
      </c>
      <c r="G68" s="105" t="s">
        <v>1984</v>
      </c>
    </row>
    <row r="69" spans="1:7" ht="15.6" x14ac:dyDescent="0.3">
      <c r="A69" s="96">
        <v>68</v>
      </c>
      <c r="B69" s="43">
        <v>676</v>
      </c>
      <c r="C69" s="44" t="s">
        <v>550</v>
      </c>
      <c r="D69" s="45" t="s">
        <v>1153</v>
      </c>
      <c r="E69" s="46" t="s">
        <v>1154</v>
      </c>
      <c r="F69" s="47" t="s">
        <v>323</v>
      </c>
      <c r="G69" s="105" t="s">
        <v>1976</v>
      </c>
    </row>
    <row r="70" spans="1:7" ht="15.6" x14ac:dyDescent="0.3">
      <c r="A70" s="96">
        <v>69</v>
      </c>
      <c r="B70" s="43">
        <v>861</v>
      </c>
      <c r="C70" s="44" t="s">
        <v>550</v>
      </c>
      <c r="D70" s="45" t="s">
        <v>1260</v>
      </c>
      <c r="E70" s="46" t="s">
        <v>1261</v>
      </c>
      <c r="F70" s="47" t="s">
        <v>323</v>
      </c>
      <c r="G70" s="105" t="s">
        <v>1970</v>
      </c>
    </row>
    <row r="71" spans="1:7" ht="15.6" x14ac:dyDescent="0.3">
      <c r="A71" s="96">
        <v>70</v>
      </c>
      <c r="B71" s="43">
        <v>362</v>
      </c>
      <c r="C71" s="44" t="s">
        <v>550</v>
      </c>
      <c r="D71" s="45" t="s">
        <v>923</v>
      </c>
      <c r="E71" s="46" t="s">
        <v>924</v>
      </c>
      <c r="F71" s="47" t="s">
        <v>323</v>
      </c>
      <c r="G71" s="105" t="s">
        <v>1970</v>
      </c>
    </row>
    <row r="72" spans="1:7" ht="15.6" x14ac:dyDescent="0.3">
      <c r="A72" s="96">
        <v>71</v>
      </c>
      <c r="B72" s="43">
        <v>307</v>
      </c>
      <c r="C72" s="44" t="s">
        <v>550</v>
      </c>
      <c r="D72" s="45" t="s">
        <v>837</v>
      </c>
      <c r="E72" s="46" t="s">
        <v>838</v>
      </c>
      <c r="F72" s="47" t="s">
        <v>323</v>
      </c>
      <c r="G72" s="105" t="s">
        <v>1984</v>
      </c>
    </row>
    <row r="73" spans="1:7" ht="15.6" x14ac:dyDescent="0.3">
      <c r="A73" s="96">
        <v>72</v>
      </c>
      <c r="B73" s="43">
        <v>1521</v>
      </c>
      <c r="C73" s="44" t="s">
        <v>550</v>
      </c>
      <c r="D73" s="45" t="s">
        <v>1481</v>
      </c>
      <c r="E73" s="46" t="s">
        <v>1482</v>
      </c>
      <c r="F73" s="47" t="s">
        <v>323</v>
      </c>
      <c r="G73" s="105" t="s">
        <v>1984</v>
      </c>
    </row>
    <row r="74" spans="1:7" ht="15.6" x14ac:dyDescent="0.3">
      <c r="A74" s="96">
        <v>73</v>
      </c>
      <c r="B74" s="43" t="s">
        <v>33</v>
      </c>
      <c r="C74" s="113" t="s">
        <v>550</v>
      </c>
      <c r="D74" s="114" t="s">
        <v>1756</v>
      </c>
      <c r="E74" s="51" t="s">
        <v>1757</v>
      </c>
      <c r="F74" s="47" t="s">
        <v>1592</v>
      </c>
      <c r="G74" s="105" t="s">
        <v>1984</v>
      </c>
    </row>
    <row r="75" spans="1:7" ht="15.6" x14ac:dyDescent="0.3">
      <c r="A75" s="96">
        <v>74</v>
      </c>
      <c r="B75" s="43">
        <v>94</v>
      </c>
      <c r="C75" s="44" t="s">
        <v>550</v>
      </c>
      <c r="D75" s="45" t="s">
        <v>604</v>
      </c>
      <c r="E75" s="46" t="s">
        <v>605</v>
      </c>
      <c r="F75" s="47" t="s">
        <v>323</v>
      </c>
      <c r="G75" s="105" t="s">
        <v>1970</v>
      </c>
    </row>
    <row r="76" spans="1:7" ht="15.6" x14ac:dyDescent="0.3">
      <c r="A76" s="96">
        <v>75</v>
      </c>
      <c r="B76" s="43">
        <v>932</v>
      </c>
      <c r="C76" s="44" t="s">
        <v>550</v>
      </c>
      <c r="D76" s="45" t="s">
        <v>1300</v>
      </c>
      <c r="E76" s="46" t="s">
        <v>1301</v>
      </c>
      <c r="F76" s="47" t="s">
        <v>323</v>
      </c>
      <c r="G76" s="105" t="s">
        <v>1970</v>
      </c>
    </row>
    <row r="77" spans="1:7" ht="15.6" x14ac:dyDescent="0.3">
      <c r="A77" s="96">
        <v>76</v>
      </c>
      <c r="B77" s="79">
        <v>202</v>
      </c>
      <c r="C77" s="80" t="s">
        <v>550</v>
      </c>
      <c r="D77" s="81" t="s">
        <v>156</v>
      </c>
      <c r="E77" s="54" t="s">
        <v>751</v>
      </c>
      <c r="F77" s="47" t="s">
        <v>323</v>
      </c>
      <c r="G77" s="105" t="s">
        <v>1970</v>
      </c>
    </row>
    <row r="78" spans="1:7" ht="15.6" x14ac:dyDescent="0.3">
      <c r="A78" s="96">
        <v>77</v>
      </c>
      <c r="B78" s="43">
        <v>1115</v>
      </c>
      <c r="C78" s="44" t="s">
        <v>550</v>
      </c>
      <c r="D78" s="45" t="s">
        <v>1371</v>
      </c>
      <c r="E78" s="46" t="s">
        <v>1372</v>
      </c>
      <c r="F78" s="47" t="s">
        <v>323</v>
      </c>
      <c r="G78" s="105" t="s">
        <v>1970</v>
      </c>
    </row>
    <row r="79" spans="1:7" ht="15.6" x14ac:dyDescent="0.3">
      <c r="A79" s="96">
        <v>78</v>
      </c>
      <c r="B79" s="43">
        <v>790</v>
      </c>
      <c r="C79" s="44" t="s">
        <v>550</v>
      </c>
      <c r="D79" s="45" t="s">
        <v>1218</v>
      </c>
      <c r="E79" s="46" t="s">
        <v>1218</v>
      </c>
      <c r="F79" s="47" t="s">
        <v>323</v>
      </c>
      <c r="G79" s="105" t="s">
        <v>1989</v>
      </c>
    </row>
    <row r="80" spans="1:7" ht="15.6" x14ac:dyDescent="0.3">
      <c r="A80" s="96">
        <v>79</v>
      </c>
      <c r="B80" s="43">
        <v>427</v>
      </c>
      <c r="C80" s="44" t="s">
        <v>550</v>
      </c>
      <c r="D80" s="45" t="s">
        <v>986</v>
      </c>
      <c r="E80" s="46" t="s">
        <v>987</v>
      </c>
      <c r="F80" s="47" t="s">
        <v>323</v>
      </c>
      <c r="G80" s="105" t="s">
        <v>1970</v>
      </c>
    </row>
    <row r="81" spans="1:8" ht="15.6" x14ac:dyDescent="0.3">
      <c r="A81" s="96">
        <v>80</v>
      </c>
      <c r="B81" s="43">
        <v>2141</v>
      </c>
      <c r="C81" s="44" t="s">
        <v>550</v>
      </c>
      <c r="D81" s="45" t="s">
        <v>1601</v>
      </c>
      <c r="E81" s="46" t="s">
        <v>1602</v>
      </c>
      <c r="F81" s="47" t="s">
        <v>1592</v>
      </c>
      <c r="G81" s="105" t="s">
        <v>1970</v>
      </c>
    </row>
    <row r="82" spans="1:8" ht="15.6" x14ac:dyDescent="0.3">
      <c r="A82" s="96">
        <v>81</v>
      </c>
      <c r="B82" s="43">
        <v>82</v>
      </c>
      <c r="C82" s="44" t="s">
        <v>550</v>
      </c>
      <c r="D82" s="45" t="s">
        <v>584</v>
      </c>
      <c r="E82" s="46" t="s">
        <v>585</v>
      </c>
      <c r="F82" s="47" t="s">
        <v>323</v>
      </c>
      <c r="G82" s="105" t="s">
        <v>1970</v>
      </c>
    </row>
    <row r="83" spans="1:8" ht="15.6" x14ac:dyDescent="0.3">
      <c r="A83" s="96">
        <v>82</v>
      </c>
      <c r="B83" s="43">
        <v>82</v>
      </c>
      <c r="C83" s="44" t="s">
        <v>550</v>
      </c>
      <c r="D83" s="45" t="s">
        <v>46</v>
      </c>
      <c r="E83" s="46" t="s">
        <v>586</v>
      </c>
      <c r="F83" s="47" t="s">
        <v>323</v>
      </c>
      <c r="G83" s="105" t="s">
        <v>1970</v>
      </c>
    </row>
    <row r="84" spans="1:8" ht="15.6" x14ac:dyDescent="0.3">
      <c r="A84" s="96">
        <v>83</v>
      </c>
      <c r="B84" s="43">
        <v>466</v>
      </c>
      <c r="C84" s="44" t="s">
        <v>550</v>
      </c>
      <c r="D84" s="45" t="s">
        <v>1019</v>
      </c>
      <c r="E84" s="46" t="s">
        <v>1020</v>
      </c>
      <c r="F84" s="47" t="s">
        <v>323</v>
      </c>
      <c r="G84" s="105" t="s">
        <v>1970</v>
      </c>
    </row>
    <row r="85" spans="1:8" ht="15.6" x14ac:dyDescent="0.3">
      <c r="A85" s="96">
        <v>84</v>
      </c>
      <c r="B85" s="43">
        <v>649</v>
      </c>
      <c r="C85" s="44" t="s">
        <v>550</v>
      </c>
      <c r="D85" s="45" t="s">
        <v>1147</v>
      </c>
      <c r="E85" s="46" t="s">
        <v>1148</v>
      </c>
      <c r="F85" s="47" t="s">
        <v>323</v>
      </c>
      <c r="G85" s="105" t="s">
        <v>1984</v>
      </c>
    </row>
    <row r="86" spans="1:8" ht="15.6" x14ac:dyDescent="0.3">
      <c r="A86" s="96">
        <v>85</v>
      </c>
      <c r="B86" s="43">
        <v>398</v>
      </c>
      <c r="C86" s="44" t="s">
        <v>550</v>
      </c>
      <c r="D86" s="45" t="s">
        <v>961</v>
      </c>
      <c r="E86" s="46" t="s">
        <v>962</v>
      </c>
      <c r="F86" s="47" t="s">
        <v>323</v>
      </c>
      <c r="G86" s="105" t="s">
        <v>1970</v>
      </c>
      <c r="H86" s="115" t="s">
        <v>1987</v>
      </c>
    </row>
    <row r="87" spans="1:8" ht="15.6" x14ac:dyDescent="0.3">
      <c r="A87" s="96">
        <v>86</v>
      </c>
      <c r="B87" s="43">
        <v>534</v>
      </c>
      <c r="C87" s="44" t="s">
        <v>550</v>
      </c>
      <c r="D87" s="45" t="s">
        <v>235</v>
      </c>
      <c r="E87" s="46" t="s">
        <v>236</v>
      </c>
      <c r="F87" s="47" t="s">
        <v>323</v>
      </c>
      <c r="G87" s="105" t="s">
        <v>1984</v>
      </c>
    </row>
    <row r="88" spans="1:8" ht="15.6" x14ac:dyDescent="0.3">
      <c r="A88" s="96">
        <v>87</v>
      </c>
      <c r="B88" s="43">
        <v>2861</v>
      </c>
      <c r="C88" s="113" t="s">
        <v>550</v>
      </c>
      <c r="D88" s="114" t="s">
        <v>1656</v>
      </c>
      <c r="E88" s="51" t="s">
        <v>1657</v>
      </c>
      <c r="F88" s="47" t="s">
        <v>1592</v>
      </c>
      <c r="G88" s="105" t="s">
        <v>1984</v>
      </c>
    </row>
    <row r="89" spans="1:8" ht="15.6" x14ac:dyDescent="0.3">
      <c r="A89" s="96">
        <v>88</v>
      </c>
      <c r="B89" s="43">
        <v>1961</v>
      </c>
      <c r="C89" s="44" t="s">
        <v>550</v>
      </c>
      <c r="D89" s="45" t="s">
        <v>1581</v>
      </c>
      <c r="E89" s="46" t="s">
        <v>1582</v>
      </c>
      <c r="F89" s="47" t="s">
        <v>323</v>
      </c>
      <c r="G89" s="105" t="s">
        <v>1987</v>
      </c>
    </row>
    <row r="90" spans="1:8" ht="15.6" x14ac:dyDescent="0.3">
      <c r="A90" s="96">
        <v>89</v>
      </c>
      <c r="B90" s="43">
        <v>1183</v>
      </c>
      <c r="C90" s="44" t="s">
        <v>550</v>
      </c>
      <c r="D90" s="45" t="s">
        <v>1393</v>
      </c>
      <c r="E90" s="46" t="s">
        <v>1394</v>
      </c>
      <c r="F90" s="47" t="s">
        <v>323</v>
      </c>
      <c r="G90" s="105" t="s">
        <v>1970</v>
      </c>
    </row>
    <row r="91" spans="1:8" ht="15.6" x14ac:dyDescent="0.3">
      <c r="A91" s="96">
        <v>90</v>
      </c>
      <c r="B91" s="43">
        <v>223</v>
      </c>
      <c r="C91" s="44" t="s">
        <v>550</v>
      </c>
      <c r="D91" s="45" t="s">
        <v>189</v>
      </c>
      <c r="E91" s="46" t="s">
        <v>777</v>
      </c>
      <c r="F91" s="47" t="s">
        <v>323</v>
      </c>
      <c r="G91" s="105" t="s">
        <v>1970</v>
      </c>
    </row>
    <row r="92" spans="1:8" ht="15.6" x14ac:dyDescent="0.3">
      <c r="A92" s="96">
        <v>91</v>
      </c>
      <c r="B92" s="43">
        <v>407</v>
      </c>
      <c r="C92" s="44" t="s">
        <v>550</v>
      </c>
      <c r="D92" s="45" t="s">
        <v>967</v>
      </c>
      <c r="E92" s="46" t="s">
        <v>968</v>
      </c>
      <c r="F92" s="47" t="s">
        <v>323</v>
      </c>
      <c r="G92" s="105" t="s">
        <v>1970</v>
      </c>
    </row>
    <row r="93" spans="1:8" ht="15.6" x14ac:dyDescent="0.3">
      <c r="A93" s="96">
        <v>92</v>
      </c>
      <c r="B93" s="43">
        <v>856</v>
      </c>
      <c r="C93" s="44" t="s">
        <v>550</v>
      </c>
      <c r="D93" s="45" t="s">
        <v>1252</v>
      </c>
      <c r="E93" s="46" t="s">
        <v>1253</v>
      </c>
      <c r="F93" s="47" t="s">
        <v>323</v>
      </c>
      <c r="G93" s="105" t="s">
        <v>1984</v>
      </c>
    </row>
    <row r="94" spans="1:8" ht="15.6" x14ac:dyDescent="0.3">
      <c r="A94" s="96">
        <v>93</v>
      </c>
      <c r="B94" s="43">
        <v>350</v>
      </c>
      <c r="C94" s="44" t="s">
        <v>550</v>
      </c>
      <c r="D94" s="45" t="s">
        <v>891</v>
      </c>
      <c r="E94" s="46" t="s">
        <v>892</v>
      </c>
      <c r="F94" s="47" t="s">
        <v>323</v>
      </c>
      <c r="G94" s="105" t="s">
        <v>1970</v>
      </c>
    </row>
    <row r="95" spans="1:8" ht="15.6" x14ac:dyDescent="0.3">
      <c r="A95" s="96">
        <v>94</v>
      </c>
      <c r="B95" s="43">
        <v>3349</v>
      </c>
      <c r="C95" s="44" t="s">
        <v>550</v>
      </c>
      <c r="D95" s="45" t="s">
        <v>1672</v>
      </c>
      <c r="E95" s="46" t="s">
        <v>1673</v>
      </c>
      <c r="F95" s="47" t="s">
        <v>1592</v>
      </c>
      <c r="G95" s="105" t="s">
        <v>1984</v>
      </c>
    </row>
    <row r="96" spans="1:8" ht="15.6" x14ac:dyDescent="0.3">
      <c r="A96" s="96">
        <v>95</v>
      </c>
      <c r="B96" s="43">
        <v>181</v>
      </c>
      <c r="C96" s="44" t="s">
        <v>550</v>
      </c>
      <c r="D96" s="45" t="s">
        <v>727</v>
      </c>
      <c r="E96" s="46" t="s">
        <v>728</v>
      </c>
      <c r="F96" s="47" t="s">
        <v>323</v>
      </c>
      <c r="G96" s="105" t="s">
        <v>1970</v>
      </c>
    </row>
    <row r="97" spans="1:7" ht="15.6" x14ac:dyDescent="0.3">
      <c r="A97" s="96">
        <v>96</v>
      </c>
      <c r="B97" s="43">
        <v>1854</v>
      </c>
      <c r="C97" s="44" t="s">
        <v>550</v>
      </c>
      <c r="D97" s="45" t="s">
        <v>1558</v>
      </c>
      <c r="E97" s="46" t="s">
        <v>1559</v>
      </c>
      <c r="F97" s="47" t="s">
        <v>323</v>
      </c>
      <c r="G97" s="105" t="s">
        <v>1988</v>
      </c>
    </row>
    <row r="98" spans="1:7" ht="15.6" x14ac:dyDescent="0.3">
      <c r="A98" s="96">
        <v>97</v>
      </c>
      <c r="B98" s="43">
        <v>1002</v>
      </c>
      <c r="C98" s="44" t="s">
        <v>550</v>
      </c>
      <c r="D98" s="45" t="s">
        <v>1337</v>
      </c>
      <c r="E98" s="46" t="s">
        <v>1338</v>
      </c>
      <c r="F98" s="47" t="s">
        <v>323</v>
      </c>
      <c r="G98" s="105" t="s">
        <v>1976</v>
      </c>
    </row>
    <row r="99" spans="1:7" ht="15.6" x14ac:dyDescent="0.3">
      <c r="A99" s="96">
        <v>98</v>
      </c>
      <c r="B99" s="43">
        <v>450</v>
      </c>
      <c r="C99" s="44" t="s">
        <v>550</v>
      </c>
      <c r="D99" s="45" t="s">
        <v>1008</v>
      </c>
      <c r="E99" s="46" t="s">
        <v>1009</v>
      </c>
      <c r="F99" s="47" t="s">
        <v>323</v>
      </c>
      <c r="G99" s="105" t="s">
        <v>1970</v>
      </c>
    </row>
    <row r="100" spans="1:7" ht="15.6" x14ac:dyDescent="0.3">
      <c r="A100" s="96">
        <v>99</v>
      </c>
      <c r="B100" s="43">
        <v>450</v>
      </c>
      <c r="C100" s="44" t="s">
        <v>550</v>
      </c>
      <c r="D100" s="45" t="s">
        <v>1010</v>
      </c>
      <c r="E100" s="46" t="s">
        <v>1011</v>
      </c>
      <c r="F100" s="47" t="s">
        <v>323</v>
      </c>
      <c r="G100" s="105" t="s">
        <v>1970</v>
      </c>
    </row>
    <row r="101" spans="1:7" ht="15.6" x14ac:dyDescent="0.3">
      <c r="A101" s="96">
        <v>100</v>
      </c>
      <c r="B101" s="43">
        <v>1934</v>
      </c>
      <c r="C101" s="44" t="s">
        <v>550</v>
      </c>
      <c r="D101" s="45" t="s">
        <v>1571</v>
      </c>
      <c r="E101" s="46" t="s">
        <v>1572</v>
      </c>
      <c r="F101" s="47" t="s">
        <v>323</v>
      </c>
      <c r="G101" s="105" t="s">
        <v>1970</v>
      </c>
    </row>
    <row r="102" spans="1:7" ht="15.6" x14ac:dyDescent="0.3">
      <c r="A102" s="96">
        <v>101</v>
      </c>
      <c r="B102" s="43">
        <v>2379</v>
      </c>
      <c r="C102" s="44" t="s">
        <v>550</v>
      </c>
      <c r="D102" s="45" t="s">
        <v>1621</v>
      </c>
      <c r="E102" s="46" t="s">
        <v>1622</v>
      </c>
      <c r="F102" s="47" t="s">
        <v>1592</v>
      </c>
      <c r="G102" s="105" t="s">
        <v>1984</v>
      </c>
    </row>
    <row r="103" spans="1:7" ht="15.6" x14ac:dyDescent="0.3">
      <c r="A103" s="96">
        <v>102</v>
      </c>
      <c r="B103" s="43">
        <v>1222</v>
      </c>
      <c r="C103" s="44" t="s">
        <v>550</v>
      </c>
      <c r="D103" s="45" t="s">
        <v>1407</v>
      </c>
      <c r="E103" s="46" t="s">
        <v>1408</v>
      </c>
      <c r="F103" s="47" t="s">
        <v>323</v>
      </c>
      <c r="G103" s="105" t="s">
        <v>1989</v>
      </c>
    </row>
    <row r="104" spans="1:7" ht="15.6" x14ac:dyDescent="0.3">
      <c r="A104" s="96">
        <v>103</v>
      </c>
      <c r="B104" s="43">
        <v>1073</v>
      </c>
      <c r="C104" s="44" t="s">
        <v>550</v>
      </c>
      <c r="D104" s="45" t="s">
        <v>170</v>
      </c>
      <c r="E104" s="46" t="s">
        <v>1362</v>
      </c>
      <c r="F104" s="47" t="s">
        <v>323</v>
      </c>
      <c r="G104" s="105" t="s">
        <v>1984</v>
      </c>
    </row>
    <row r="105" spans="1:7" ht="15.6" x14ac:dyDescent="0.3">
      <c r="A105" s="96">
        <v>104</v>
      </c>
      <c r="B105" s="43">
        <v>1371</v>
      </c>
      <c r="C105" s="44" t="s">
        <v>550</v>
      </c>
      <c r="D105" s="45" t="s">
        <v>1446</v>
      </c>
      <c r="E105" s="46" t="s">
        <v>1447</v>
      </c>
      <c r="F105" s="47" t="s">
        <v>323</v>
      </c>
      <c r="G105" s="105" t="s">
        <v>1984</v>
      </c>
    </row>
    <row r="106" spans="1:7" ht="15.6" x14ac:dyDescent="0.3">
      <c r="A106" s="96">
        <v>105</v>
      </c>
      <c r="B106" s="43">
        <v>1717</v>
      </c>
      <c r="C106" s="44" t="s">
        <v>550</v>
      </c>
      <c r="D106" s="45" t="s">
        <v>1528</v>
      </c>
      <c r="E106" s="46" t="s">
        <v>1529</v>
      </c>
      <c r="F106" s="47" t="s">
        <v>323</v>
      </c>
      <c r="G106" s="105" t="s">
        <v>1976</v>
      </c>
    </row>
    <row r="107" spans="1:7" ht="15.6" x14ac:dyDescent="0.3">
      <c r="A107" s="96">
        <v>106</v>
      </c>
      <c r="B107" s="43">
        <v>188</v>
      </c>
      <c r="C107" s="44" t="s">
        <v>550</v>
      </c>
      <c r="D107" s="45" t="s">
        <v>735</v>
      </c>
      <c r="E107" s="46" t="s">
        <v>736</v>
      </c>
      <c r="F107" s="47" t="s">
        <v>323</v>
      </c>
      <c r="G107" s="105" t="s">
        <v>1970</v>
      </c>
    </row>
    <row r="108" spans="1:7" ht="15.6" x14ac:dyDescent="0.3">
      <c r="A108" s="96">
        <v>107</v>
      </c>
      <c r="B108" s="43">
        <v>213</v>
      </c>
      <c r="C108" s="44" t="s">
        <v>550</v>
      </c>
      <c r="D108" s="45" t="s">
        <v>764</v>
      </c>
      <c r="E108" s="46" t="s">
        <v>765</v>
      </c>
      <c r="F108" s="47" t="s">
        <v>323</v>
      </c>
      <c r="G108" s="105" t="s">
        <v>1984</v>
      </c>
    </row>
    <row r="109" spans="1:7" ht="15.6" x14ac:dyDescent="0.3">
      <c r="A109" s="96">
        <v>108</v>
      </c>
      <c r="B109" s="43">
        <v>3951</v>
      </c>
      <c r="C109" s="44" t="s">
        <v>550</v>
      </c>
      <c r="D109" s="45" t="s">
        <v>1705</v>
      </c>
      <c r="E109" s="46" t="s">
        <v>1706</v>
      </c>
      <c r="F109" s="47" t="s">
        <v>1592</v>
      </c>
      <c r="G109" s="105" t="s">
        <v>1970</v>
      </c>
    </row>
    <row r="110" spans="1:7" ht="15.6" x14ac:dyDescent="0.3">
      <c r="A110" s="96">
        <v>109</v>
      </c>
      <c r="B110" s="43">
        <v>386</v>
      </c>
      <c r="C110" s="44" t="s">
        <v>550</v>
      </c>
      <c r="D110" s="45" t="s">
        <v>948</v>
      </c>
      <c r="E110" s="46" t="s">
        <v>949</v>
      </c>
      <c r="F110" s="47" t="s">
        <v>323</v>
      </c>
      <c r="G110" s="105" t="s">
        <v>1970</v>
      </c>
    </row>
    <row r="111" spans="1:7" ht="15.6" x14ac:dyDescent="0.3">
      <c r="A111" s="96">
        <v>110</v>
      </c>
      <c r="B111" s="43">
        <v>812</v>
      </c>
      <c r="C111" s="44" t="s">
        <v>550</v>
      </c>
      <c r="D111" s="45" t="s">
        <v>265</v>
      </c>
      <c r="E111" s="46" t="s">
        <v>266</v>
      </c>
      <c r="F111" s="47" t="s">
        <v>323</v>
      </c>
      <c r="G111" s="105" t="s">
        <v>1984</v>
      </c>
    </row>
    <row r="112" spans="1:7" ht="15.6" x14ac:dyDescent="0.3">
      <c r="A112" s="96">
        <v>111</v>
      </c>
      <c r="B112" s="43">
        <v>225</v>
      </c>
      <c r="C112" s="44" t="s">
        <v>550</v>
      </c>
      <c r="D112" s="45" t="s">
        <v>778</v>
      </c>
      <c r="E112" s="46" t="s">
        <v>779</v>
      </c>
      <c r="F112" s="47" t="s">
        <v>323</v>
      </c>
      <c r="G112" s="105" t="s">
        <v>1984</v>
      </c>
    </row>
    <row r="113" spans="1:7" ht="15.6" x14ac:dyDescent="0.3">
      <c r="A113" s="96">
        <v>112</v>
      </c>
      <c r="B113" s="43">
        <v>308</v>
      </c>
      <c r="C113" s="44" t="s">
        <v>501</v>
      </c>
      <c r="D113" s="45" t="s">
        <v>839</v>
      </c>
      <c r="E113" s="46" t="s">
        <v>840</v>
      </c>
      <c r="F113" s="47" t="s">
        <v>323</v>
      </c>
      <c r="G113" s="105" t="s">
        <v>1975</v>
      </c>
    </row>
    <row r="114" spans="1:7" ht="15.6" x14ac:dyDescent="0.3">
      <c r="A114" s="96">
        <v>113</v>
      </c>
      <c r="B114" s="43">
        <v>494</v>
      </c>
      <c r="C114" s="44" t="s">
        <v>501</v>
      </c>
      <c r="D114" s="45" t="s">
        <v>1048</v>
      </c>
      <c r="E114" s="46" t="s">
        <v>1049</v>
      </c>
      <c r="F114" s="47" t="s">
        <v>323</v>
      </c>
      <c r="G114" s="105" t="s">
        <v>1975</v>
      </c>
    </row>
    <row r="115" spans="1:7" ht="15.6" x14ac:dyDescent="0.3">
      <c r="A115" s="96">
        <v>114</v>
      </c>
      <c r="B115" s="43">
        <v>116</v>
      </c>
      <c r="C115" s="44" t="s">
        <v>501</v>
      </c>
      <c r="D115" s="45" t="s">
        <v>1974</v>
      </c>
      <c r="E115" s="46" t="s">
        <v>1973</v>
      </c>
      <c r="F115" s="47" t="s">
        <v>323</v>
      </c>
      <c r="G115" s="105" t="s">
        <v>1970</v>
      </c>
    </row>
    <row r="116" spans="1:7" ht="15.6" x14ac:dyDescent="0.3">
      <c r="A116" s="96">
        <v>115</v>
      </c>
      <c r="B116" s="43">
        <v>41</v>
      </c>
      <c r="C116" s="44" t="s">
        <v>501</v>
      </c>
      <c r="D116" s="45" t="s">
        <v>502</v>
      </c>
      <c r="E116" s="46" t="s">
        <v>503</v>
      </c>
      <c r="F116" s="47" t="s">
        <v>323</v>
      </c>
      <c r="G116" s="105" t="s">
        <v>1975</v>
      </c>
    </row>
    <row r="117" spans="1:7" ht="15.6" x14ac:dyDescent="0.3">
      <c r="A117" s="96">
        <v>116</v>
      </c>
      <c r="B117" s="43">
        <v>694</v>
      </c>
      <c r="C117" s="44" t="s">
        <v>501</v>
      </c>
      <c r="D117" s="45" t="s">
        <v>1971</v>
      </c>
      <c r="E117" s="46" t="s">
        <v>1972</v>
      </c>
      <c r="F117" s="47" t="s">
        <v>323</v>
      </c>
      <c r="G117" s="105" t="s">
        <v>1970</v>
      </c>
    </row>
    <row r="118" spans="1:7" ht="15.6" x14ac:dyDescent="0.3">
      <c r="A118" s="96">
        <v>117</v>
      </c>
      <c r="B118" s="43">
        <v>76</v>
      </c>
      <c r="C118" s="44" t="s">
        <v>501</v>
      </c>
      <c r="D118" s="45" t="s">
        <v>574</v>
      </c>
      <c r="E118" s="46" t="s">
        <v>575</v>
      </c>
      <c r="F118" s="47" t="s">
        <v>323</v>
      </c>
      <c r="G118" s="105" t="s">
        <v>1975</v>
      </c>
    </row>
    <row r="119" spans="1:7" ht="15.6" x14ac:dyDescent="0.3">
      <c r="A119" s="96">
        <v>118</v>
      </c>
      <c r="B119" s="43">
        <v>870</v>
      </c>
      <c r="C119" s="44" t="s">
        <v>501</v>
      </c>
      <c r="D119" s="45" t="s">
        <v>1268</v>
      </c>
      <c r="E119" s="46" t="s">
        <v>1269</v>
      </c>
      <c r="F119" s="47" t="s">
        <v>323</v>
      </c>
      <c r="G119" s="105" t="s">
        <v>1975</v>
      </c>
    </row>
    <row r="120" spans="1:7" ht="15.6" x14ac:dyDescent="0.3">
      <c r="A120" s="96">
        <v>119</v>
      </c>
      <c r="B120" s="43">
        <v>88</v>
      </c>
      <c r="C120" s="44" t="s">
        <v>501</v>
      </c>
      <c r="D120" s="45" t="s">
        <v>595</v>
      </c>
      <c r="E120" s="46" t="s">
        <v>596</v>
      </c>
      <c r="F120" s="47" t="s">
        <v>323</v>
      </c>
      <c r="G120" s="105" t="s">
        <v>1975</v>
      </c>
    </row>
    <row r="121" spans="1:7" ht="15.6" x14ac:dyDescent="0.3">
      <c r="A121" s="96">
        <v>120</v>
      </c>
      <c r="B121" s="43">
        <v>1578</v>
      </c>
      <c r="C121" s="44" t="s">
        <v>501</v>
      </c>
      <c r="D121" s="45" t="s">
        <v>1488</v>
      </c>
      <c r="E121" s="46" t="s">
        <v>1489</v>
      </c>
      <c r="F121" s="47" t="s">
        <v>323</v>
      </c>
      <c r="G121" s="105" t="s">
        <v>1975</v>
      </c>
    </row>
    <row r="122" spans="1:7" ht="15.6" x14ac:dyDescent="0.3">
      <c r="A122" s="96">
        <v>121</v>
      </c>
      <c r="B122" s="43">
        <v>151</v>
      </c>
      <c r="C122" s="44" t="s">
        <v>390</v>
      </c>
      <c r="D122" s="45" t="s">
        <v>678</v>
      </c>
      <c r="E122" s="46" t="s">
        <v>679</v>
      </c>
      <c r="F122" s="47" t="s">
        <v>323</v>
      </c>
      <c r="G122" s="105" t="s">
        <v>1978</v>
      </c>
    </row>
    <row r="123" spans="1:7" ht="15.6" x14ac:dyDescent="0.3">
      <c r="A123" s="96">
        <v>122</v>
      </c>
      <c r="B123" s="43">
        <v>138</v>
      </c>
      <c r="C123" s="44" t="s">
        <v>390</v>
      </c>
      <c r="D123" s="45" t="s">
        <v>663</v>
      </c>
      <c r="E123" s="46" t="s">
        <v>664</v>
      </c>
      <c r="F123" s="47" t="s">
        <v>323</v>
      </c>
      <c r="G123" s="105" t="s">
        <v>1978</v>
      </c>
    </row>
    <row r="124" spans="1:7" ht="15.6" x14ac:dyDescent="0.3">
      <c r="A124" s="96">
        <v>123</v>
      </c>
      <c r="B124" s="43">
        <v>161</v>
      </c>
      <c r="C124" s="44" t="s">
        <v>390</v>
      </c>
      <c r="D124" s="45" t="s">
        <v>693</v>
      </c>
      <c r="E124" s="46" t="s">
        <v>694</v>
      </c>
      <c r="F124" s="47" t="s">
        <v>323</v>
      </c>
      <c r="G124" s="105" t="s">
        <v>1978</v>
      </c>
    </row>
    <row r="125" spans="1:7" ht="15.6" x14ac:dyDescent="0.3">
      <c r="A125" s="96">
        <v>124</v>
      </c>
      <c r="B125" s="43" t="s">
        <v>33</v>
      </c>
      <c r="C125" s="44" t="s">
        <v>390</v>
      </c>
      <c r="D125" s="45" t="s">
        <v>152</v>
      </c>
      <c r="E125" s="46" t="s">
        <v>153</v>
      </c>
      <c r="F125" s="47" t="s">
        <v>1592</v>
      </c>
      <c r="G125" s="105" t="s">
        <v>1978</v>
      </c>
    </row>
    <row r="126" spans="1:7" ht="15.6" x14ac:dyDescent="0.3">
      <c r="A126" s="96">
        <v>125</v>
      </c>
      <c r="B126" s="43" t="s">
        <v>33</v>
      </c>
      <c r="C126" s="44" t="s">
        <v>390</v>
      </c>
      <c r="D126" s="45" t="s">
        <v>1725</v>
      </c>
      <c r="E126" s="46" t="s">
        <v>1726</v>
      </c>
      <c r="F126" s="47" t="s">
        <v>1592</v>
      </c>
      <c r="G126" s="105" t="s">
        <v>1977</v>
      </c>
    </row>
    <row r="127" spans="1:7" ht="15.6" x14ac:dyDescent="0.3">
      <c r="A127" s="96">
        <v>126</v>
      </c>
      <c r="B127" s="43" t="s">
        <v>33</v>
      </c>
      <c r="C127" s="44" t="s">
        <v>390</v>
      </c>
      <c r="D127" s="45" t="s">
        <v>1727</v>
      </c>
      <c r="E127" s="46" t="s">
        <v>1728</v>
      </c>
      <c r="F127" s="47" t="s">
        <v>1592</v>
      </c>
      <c r="G127" s="105" t="s">
        <v>1977</v>
      </c>
    </row>
    <row r="128" spans="1:7" ht="15.6" x14ac:dyDescent="0.3">
      <c r="A128" s="96">
        <v>127</v>
      </c>
      <c r="B128" s="43">
        <v>155</v>
      </c>
      <c r="C128" s="44" t="s">
        <v>390</v>
      </c>
      <c r="D128" s="45" t="s">
        <v>684</v>
      </c>
      <c r="E128" s="46" t="s">
        <v>685</v>
      </c>
      <c r="F128" s="47" t="s">
        <v>323</v>
      </c>
      <c r="G128" s="105" t="s">
        <v>1977</v>
      </c>
    </row>
    <row r="129" spans="1:8" ht="15.6" x14ac:dyDescent="0.3">
      <c r="A129" s="96">
        <v>128</v>
      </c>
      <c r="B129" s="43">
        <v>81</v>
      </c>
      <c r="C129" s="44" t="s">
        <v>390</v>
      </c>
      <c r="D129" s="45" t="s">
        <v>582</v>
      </c>
      <c r="E129" s="46" t="s">
        <v>583</v>
      </c>
      <c r="F129" s="47" t="s">
        <v>323</v>
      </c>
      <c r="G129" s="105" t="s">
        <v>1977</v>
      </c>
    </row>
    <row r="130" spans="1:8" ht="15.6" x14ac:dyDescent="0.3">
      <c r="A130" s="96">
        <v>129</v>
      </c>
      <c r="B130" s="43">
        <v>197</v>
      </c>
      <c r="C130" s="44" t="s">
        <v>390</v>
      </c>
      <c r="D130" s="45" t="s">
        <v>743</v>
      </c>
      <c r="E130" s="46" t="s">
        <v>744</v>
      </c>
      <c r="F130" s="47" t="s">
        <v>323</v>
      </c>
      <c r="G130" s="105" t="s">
        <v>1977</v>
      </c>
    </row>
    <row r="131" spans="1:8" ht="15.6" x14ac:dyDescent="0.3">
      <c r="A131" s="96">
        <v>130</v>
      </c>
      <c r="B131" s="43">
        <v>190</v>
      </c>
      <c r="C131" s="44" t="s">
        <v>390</v>
      </c>
      <c r="D131" s="45" t="s">
        <v>737</v>
      </c>
      <c r="E131" s="46" t="s">
        <v>738</v>
      </c>
      <c r="F131" s="47" t="s">
        <v>323</v>
      </c>
      <c r="G131" s="105" t="s">
        <v>1977</v>
      </c>
    </row>
    <row r="132" spans="1:8" ht="15.6" x14ac:dyDescent="0.3">
      <c r="A132" s="96">
        <v>131</v>
      </c>
      <c r="B132" s="43">
        <v>130</v>
      </c>
      <c r="C132" s="44" t="s">
        <v>390</v>
      </c>
      <c r="D132" s="45" t="s">
        <v>653</v>
      </c>
      <c r="E132" s="46" t="s">
        <v>654</v>
      </c>
      <c r="F132" s="47" t="s">
        <v>323</v>
      </c>
      <c r="G132" s="105" t="s">
        <v>1977</v>
      </c>
    </row>
    <row r="133" spans="1:8" ht="15.6" x14ac:dyDescent="0.3">
      <c r="A133" s="96">
        <v>132</v>
      </c>
      <c r="B133" s="43">
        <v>67</v>
      </c>
      <c r="C133" s="44" t="s">
        <v>390</v>
      </c>
      <c r="D133" s="45" t="s">
        <v>555</v>
      </c>
      <c r="E133" s="46" t="s">
        <v>556</v>
      </c>
      <c r="F133" s="47" t="s">
        <v>323</v>
      </c>
      <c r="G133" s="105" t="s">
        <v>1977</v>
      </c>
    </row>
    <row r="134" spans="1:8" ht="15.6" x14ac:dyDescent="0.3">
      <c r="A134" s="96">
        <v>133</v>
      </c>
      <c r="B134" s="43">
        <v>617</v>
      </c>
      <c r="C134" s="44" t="s">
        <v>390</v>
      </c>
      <c r="D134" s="45" t="s">
        <v>1132</v>
      </c>
      <c r="E134" s="46" t="s">
        <v>1133</v>
      </c>
      <c r="F134" s="47" t="s">
        <v>323</v>
      </c>
      <c r="G134" s="105" t="s">
        <v>1977</v>
      </c>
    </row>
    <row r="135" spans="1:8" ht="15.6" x14ac:dyDescent="0.3">
      <c r="A135" s="96">
        <v>134</v>
      </c>
      <c r="B135" s="43">
        <v>78</v>
      </c>
      <c r="C135" s="44" t="s">
        <v>390</v>
      </c>
      <c r="D135" s="45" t="s">
        <v>578</v>
      </c>
      <c r="E135" s="46" t="s">
        <v>579</v>
      </c>
      <c r="F135" s="47" t="s">
        <v>323</v>
      </c>
      <c r="G135" s="105" t="s">
        <v>1977</v>
      </c>
    </row>
    <row r="136" spans="1:8" ht="15.6" x14ac:dyDescent="0.3">
      <c r="A136" s="96">
        <v>135</v>
      </c>
      <c r="B136" s="43">
        <v>166</v>
      </c>
      <c r="C136" s="44" t="s">
        <v>390</v>
      </c>
      <c r="D136" s="45" t="s">
        <v>706</v>
      </c>
      <c r="E136" s="46" t="s">
        <v>707</v>
      </c>
      <c r="F136" s="47" t="s">
        <v>323</v>
      </c>
      <c r="G136" s="105" t="s">
        <v>1977</v>
      </c>
      <c r="H136" s="105"/>
    </row>
    <row r="137" spans="1:8" ht="15.6" x14ac:dyDescent="0.3">
      <c r="A137" s="96">
        <v>136</v>
      </c>
      <c r="B137" s="43">
        <v>1042</v>
      </c>
      <c r="C137" s="44" t="s">
        <v>390</v>
      </c>
      <c r="D137" s="45" t="s">
        <v>127</v>
      </c>
      <c r="E137" s="46" t="s">
        <v>1349</v>
      </c>
      <c r="F137" s="47" t="s">
        <v>323</v>
      </c>
      <c r="G137" s="105" t="s">
        <v>1988</v>
      </c>
    </row>
    <row r="138" spans="1:8" ht="15.6" x14ac:dyDescent="0.3">
      <c r="A138" s="96">
        <v>137</v>
      </c>
      <c r="B138" s="43">
        <v>1923</v>
      </c>
      <c r="C138" s="44" t="s">
        <v>390</v>
      </c>
      <c r="D138" s="45" t="s">
        <v>645</v>
      </c>
      <c r="E138" s="46" t="s">
        <v>1566</v>
      </c>
      <c r="F138" s="47" t="s">
        <v>323</v>
      </c>
      <c r="G138" s="105" t="s">
        <v>1977</v>
      </c>
    </row>
    <row r="139" spans="1:8" ht="15.6" x14ac:dyDescent="0.3">
      <c r="A139" s="96">
        <v>138</v>
      </c>
      <c r="B139" s="43">
        <v>1742</v>
      </c>
      <c r="C139" s="44" t="s">
        <v>390</v>
      </c>
      <c r="D139" s="45" t="s">
        <v>1538</v>
      </c>
      <c r="E139" s="46" t="s">
        <v>1539</v>
      </c>
      <c r="F139" s="47" t="s">
        <v>323</v>
      </c>
      <c r="G139" s="105" t="s">
        <v>1977</v>
      </c>
    </row>
    <row r="140" spans="1:8" ht="15.6" x14ac:dyDescent="0.3">
      <c r="A140" s="96">
        <v>139</v>
      </c>
      <c r="B140" s="43">
        <v>548</v>
      </c>
      <c r="C140" s="44" t="s">
        <v>390</v>
      </c>
      <c r="D140" s="45" t="s">
        <v>1088</v>
      </c>
      <c r="E140" s="46" t="s">
        <v>1089</v>
      </c>
      <c r="F140" s="47" t="s">
        <v>323</v>
      </c>
      <c r="G140" s="105" t="s">
        <v>1977</v>
      </c>
    </row>
    <row r="141" spans="1:8" ht="15.6" x14ac:dyDescent="0.3">
      <c r="A141" s="96">
        <v>140</v>
      </c>
      <c r="B141" s="43">
        <v>115</v>
      </c>
      <c r="C141" s="44" t="s">
        <v>390</v>
      </c>
      <c r="D141" s="45" t="s">
        <v>635</v>
      </c>
      <c r="E141" s="46" t="s">
        <v>636</v>
      </c>
      <c r="F141" s="47" t="s">
        <v>323</v>
      </c>
      <c r="G141" s="105" t="s">
        <v>1977</v>
      </c>
    </row>
    <row r="142" spans="1:8" ht="15.6" x14ac:dyDescent="0.3">
      <c r="A142" s="96">
        <v>141</v>
      </c>
      <c r="B142" s="43">
        <v>1140</v>
      </c>
      <c r="C142" s="44" t="s">
        <v>390</v>
      </c>
      <c r="D142" s="45" t="s">
        <v>1377</v>
      </c>
      <c r="E142" s="46" t="s">
        <v>1378</v>
      </c>
      <c r="F142" s="47" t="s">
        <v>323</v>
      </c>
      <c r="G142" s="105" t="s">
        <v>1977</v>
      </c>
    </row>
    <row r="143" spans="1:8" ht="15.6" x14ac:dyDescent="0.3">
      <c r="A143" s="96">
        <v>142</v>
      </c>
      <c r="B143" s="43">
        <v>74</v>
      </c>
      <c r="C143" s="44" t="s">
        <v>390</v>
      </c>
      <c r="D143" s="45" t="s">
        <v>570</v>
      </c>
      <c r="E143" s="46" t="s">
        <v>571</v>
      </c>
      <c r="F143" s="47" t="s">
        <v>323</v>
      </c>
      <c r="G143" s="105" t="s">
        <v>1977</v>
      </c>
    </row>
    <row r="144" spans="1:8" ht="15.6" x14ac:dyDescent="0.3">
      <c r="A144" s="96">
        <v>143</v>
      </c>
      <c r="B144" s="43">
        <v>299</v>
      </c>
      <c r="C144" s="44" t="s">
        <v>390</v>
      </c>
      <c r="D144" s="45" t="s">
        <v>827</v>
      </c>
      <c r="E144" s="46" t="s">
        <v>828</v>
      </c>
      <c r="F144" s="47" t="s">
        <v>323</v>
      </c>
      <c r="G144" s="105" t="s">
        <v>1977</v>
      </c>
    </row>
    <row r="145" spans="1:8" ht="15.6" x14ac:dyDescent="0.3">
      <c r="A145" s="96">
        <v>144</v>
      </c>
      <c r="B145" s="43">
        <v>1387</v>
      </c>
      <c r="C145" s="44" t="s">
        <v>390</v>
      </c>
      <c r="D145" s="45" t="s">
        <v>200</v>
      </c>
      <c r="E145" s="46" t="s">
        <v>1452</v>
      </c>
      <c r="F145" s="47" t="s">
        <v>323</v>
      </c>
      <c r="G145" s="105" t="s">
        <v>1977</v>
      </c>
    </row>
    <row r="146" spans="1:8" ht="15.6" x14ac:dyDescent="0.3">
      <c r="A146" s="96">
        <v>145</v>
      </c>
      <c r="B146" s="43">
        <v>26</v>
      </c>
      <c r="C146" s="44" t="s">
        <v>390</v>
      </c>
      <c r="D146" s="45" t="s">
        <v>451</v>
      </c>
      <c r="E146" s="46" t="s">
        <v>452</v>
      </c>
      <c r="F146" s="47" t="s">
        <v>323</v>
      </c>
      <c r="G146" s="105" t="s">
        <v>1977</v>
      </c>
    </row>
    <row r="147" spans="1:8" ht="15.6" x14ac:dyDescent="0.3">
      <c r="A147" s="96">
        <v>146</v>
      </c>
      <c r="B147" s="43">
        <v>167</v>
      </c>
      <c r="C147" s="44" t="s">
        <v>390</v>
      </c>
      <c r="D147" s="45" t="s">
        <v>708</v>
      </c>
      <c r="E147" s="46" t="s">
        <v>709</v>
      </c>
      <c r="F147" s="47" t="s">
        <v>323</v>
      </c>
      <c r="G147" s="105" t="s">
        <v>1977</v>
      </c>
    </row>
    <row r="148" spans="1:8" ht="15.6" x14ac:dyDescent="0.3">
      <c r="A148" s="96">
        <v>147</v>
      </c>
      <c r="B148" s="43">
        <v>833</v>
      </c>
      <c r="C148" s="44" t="s">
        <v>390</v>
      </c>
      <c r="D148" s="45" t="s">
        <v>1242</v>
      </c>
      <c r="E148" s="46" t="s">
        <v>1243</v>
      </c>
      <c r="F148" s="47" t="s">
        <v>323</v>
      </c>
      <c r="G148" s="105" t="s">
        <v>1988</v>
      </c>
    </row>
    <row r="149" spans="1:8" ht="15.6" x14ac:dyDescent="0.3">
      <c r="A149" s="96">
        <v>148</v>
      </c>
      <c r="B149" s="43">
        <v>150</v>
      </c>
      <c r="C149" s="44" t="s">
        <v>390</v>
      </c>
      <c r="D149" s="45" t="s">
        <v>83</v>
      </c>
      <c r="E149" s="46" t="s">
        <v>677</v>
      </c>
      <c r="F149" s="47" t="s">
        <v>323</v>
      </c>
      <c r="G149" s="105" t="s">
        <v>1977</v>
      </c>
    </row>
    <row r="150" spans="1:8" ht="15.6" x14ac:dyDescent="0.3">
      <c r="A150" s="96">
        <v>149</v>
      </c>
      <c r="B150" s="43">
        <v>360</v>
      </c>
      <c r="C150" s="44" t="s">
        <v>390</v>
      </c>
      <c r="D150" s="45" t="s">
        <v>919</v>
      </c>
      <c r="E150" s="46" t="s">
        <v>920</v>
      </c>
      <c r="F150" s="47" t="s">
        <v>323</v>
      </c>
      <c r="G150" s="105" t="s">
        <v>1977</v>
      </c>
    </row>
    <row r="151" spans="1:8" ht="15.6" x14ac:dyDescent="0.3">
      <c r="A151" s="96">
        <v>150</v>
      </c>
      <c r="B151" s="43">
        <v>799</v>
      </c>
      <c r="C151" s="44" t="s">
        <v>390</v>
      </c>
      <c r="D151" s="45" t="s">
        <v>245</v>
      </c>
      <c r="E151" s="46" t="s">
        <v>1225</v>
      </c>
      <c r="F151" s="47" t="s">
        <v>323</v>
      </c>
      <c r="G151" s="105" t="s">
        <v>1977</v>
      </c>
    </row>
    <row r="152" spans="1:8" ht="15.6" x14ac:dyDescent="0.3">
      <c r="A152" s="96">
        <v>151</v>
      </c>
      <c r="B152" s="43">
        <v>23</v>
      </c>
      <c r="C152" s="50" t="s">
        <v>390</v>
      </c>
      <c r="D152" s="45" t="s">
        <v>439</v>
      </c>
      <c r="E152" s="51" t="s">
        <v>440</v>
      </c>
      <c r="F152" s="47" t="s">
        <v>323</v>
      </c>
      <c r="G152" s="105" t="s">
        <v>1977</v>
      </c>
    </row>
    <row r="153" spans="1:8" ht="15.6" x14ac:dyDescent="0.3">
      <c r="A153" s="96">
        <v>152</v>
      </c>
      <c r="B153" s="43">
        <v>117</v>
      </c>
      <c r="C153" s="50" t="s">
        <v>390</v>
      </c>
      <c r="D153" s="45" t="s">
        <v>637</v>
      </c>
      <c r="E153" s="51" t="s">
        <v>638</v>
      </c>
      <c r="F153" s="47" t="s">
        <v>323</v>
      </c>
      <c r="G153" s="105" t="s">
        <v>1977</v>
      </c>
    </row>
    <row r="154" spans="1:8" ht="15.6" x14ac:dyDescent="0.3">
      <c r="A154" s="96">
        <v>153</v>
      </c>
      <c r="B154" s="43">
        <v>43</v>
      </c>
      <c r="C154" s="44" t="s">
        <v>390</v>
      </c>
      <c r="D154" s="45" t="s">
        <v>508</v>
      </c>
      <c r="E154" s="46" t="s">
        <v>509</v>
      </c>
      <c r="F154" s="47" t="s">
        <v>323</v>
      </c>
      <c r="G154" s="105" t="s">
        <v>1977</v>
      </c>
    </row>
    <row r="155" spans="1:8" ht="15.6" x14ac:dyDescent="0.3">
      <c r="A155" s="96">
        <v>154</v>
      </c>
      <c r="B155" s="43">
        <v>11</v>
      </c>
      <c r="C155" s="44" t="s">
        <v>390</v>
      </c>
      <c r="D155" s="45" t="s">
        <v>391</v>
      </c>
      <c r="E155" s="46" t="s">
        <v>392</v>
      </c>
      <c r="F155" s="47" t="s">
        <v>323</v>
      </c>
      <c r="G155" s="105" t="s">
        <v>1977</v>
      </c>
    </row>
    <row r="156" spans="1:8" ht="15.6" x14ac:dyDescent="0.3">
      <c r="A156" s="96">
        <v>155</v>
      </c>
      <c r="B156" s="43">
        <v>1696</v>
      </c>
      <c r="C156" s="44" t="s">
        <v>390</v>
      </c>
      <c r="D156" s="45" t="s">
        <v>1518</v>
      </c>
      <c r="E156" s="46" t="s">
        <v>1519</v>
      </c>
      <c r="F156" s="47" t="s">
        <v>323</v>
      </c>
      <c r="G156" s="105" t="s">
        <v>1977</v>
      </c>
    </row>
    <row r="157" spans="1:8" ht="15.6" x14ac:dyDescent="0.3">
      <c r="A157" s="96">
        <v>156</v>
      </c>
      <c r="B157" s="58">
        <v>158</v>
      </c>
      <c r="C157" s="59" t="s">
        <v>390</v>
      </c>
      <c r="D157" s="45" t="s">
        <v>688</v>
      </c>
      <c r="E157" s="54" t="s">
        <v>60</v>
      </c>
      <c r="F157" s="47" t="s">
        <v>323</v>
      </c>
      <c r="G157" s="105" t="s">
        <v>1977</v>
      </c>
    </row>
    <row r="158" spans="1:8" ht="15.6" x14ac:dyDescent="0.3">
      <c r="A158" s="96">
        <v>157</v>
      </c>
      <c r="B158" s="79" t="s">
        <v>33</v>
      </c>
      <c r="C158" s="80" t="s">
        <v>390</v>
      </c>
      <c r="D158" s="81" t="s">
        <v>1745</v>
      </c>
      <c r="E158" s="54" t="s">
        <v>1746</v>
      </c>
      <c r="F158" s="47" t="s">
        <v>1592</v>
      </c>
      <c r="G158" s="105" t="s">
        <v>1977</v>
      </c>
    </row>
    <row r="159" spans="1:8" ht="15.6" x14ac:dyDescent="0.3">
      <c r="A159" s="96">
        <v>158</v>
      </c>
      <c r="B159" s="43">
        <v>376</v>
      </c>
      <c r="C159" s="44" t="s">
        <v>390</v>
      </c>
      <c r="D159" s="45" t="s">
        <v>939</v>
      </c>
      <c r="E159" s="46" t="s">
        <v>940</v>
      </c>
      <c r="F159" s="47" t="s">
        <v>323</v>
      </c>
      <c r="G159" s="105" t="s">
        <v>1977</v>
      </c>
    </row>
    <row r="160" spans="1:8" ht="15.6" x14ac:dyDescent="0.3">
      <c r="A160" s="96">
        <v>159</v>
      </c>
      <c r="B160" s="43">
        <v>345</v>
      </c>
      <c r="C160" s="44" t="s">
        <v>390</v>
      </c>
      <c r="D160" s="45" t="s">
        <v>886</v>
      </c>
      <c r="E160" s="46" t="s">
        <v>887</v>
      </c>
      <c r="F160" s="47" t="s">
        <v>323</v>
      </c>
      <c r="G160" s="105" t="s">
        <v>1977</v>
      </c>
      <c r="H160" s="105"/>
    </row>
    <row r="161" spans="1:7" ht="15.6" x14ac:dyDescent="0.3">
      <c r="A161" s="96">
        <v>160</v>
      </c>
      <c r="B161" s="43">
        <v>45</v>
      </c>
      <c r="C161" s="44" t="s">
        <v>390</v>
      </c>
      <c r="D161" s="45" t="s">
        <v>513</v>
      </c>
      <c r="E161" s="46" t="s">
        <v>514</v>
      </c>
      <c r="F161" s="47" t="s">
        <v>323</v>
      </c>
      <c r="G161" s="105" t="s">
        <v>1977</v>
      </c>
    </row>
    <row r="162" spans="1:7" ht="15.6" x14ac:dyDescent="0.3">
      <c r="A162" s="96">
        <v>161</v>
      </c>
      <c r="B162" s="43">
        <v>96</v>
      </c>
      <c r="C162" s="44" t="s">
        <v>390</v>
      </c>
      <c r="D162" s="45" t="s">
        <v>608</v>
      </c>
      <c r="E162" s="46" t="s">
        <v>609</v>
      </c>
      <c r="F162" s="47" t="s">
        <v>323</v>
      </c>
      <c r="G162" s="105" t="s">
        <v>1977</v>
      </c>
    </row>
    <row r="163" spans="1:7" ht="15.6" x14ac:dyDescent="0.3">
      <c r="A163" s="96">
        <v>162</v>
      </c>
      <c r="B163" s="43">
        <v>95</v>
      </c>
      <c r="C163" s="44" t="s">
        <v>390</v>
      </c>
      <c r="D163" s="45" t="s">
        <v>606</v>
      </c>
      <c r="E163" s="46" t="s">
        <v>607</v>
      </c>
      <c r="F163" s="47" t="s">
        <v>323</v>
      </c>
      <c r="G163" s="115" t="s">
        <v>1977</v>
      </c>
    </row>
    <row r="164" spans="1:7" ht="15.6" x14ac:dyDescent="0.3">
      <c r="A164" s="96">
        <v>163</v>
      </c>
      <c r="B164" s="43">
        <v>49</v>
      </c>
      <c r="C164" s="44" t="s">
        <v>390</v>
      </c>
      <c r="D164" s="45" t="s">
        <v>518</v>
      </c>
      <c r="E164" s="46" t="s">
        <v>519</v>
      </c>
      <c r="F164" s="47" t="s">
        <v>323</v>
      </c>
      <c r="G164" s="105" t="s">
        <v>1977</v>
      </c>
    </row>
    <row r="165" spans="1:7" ht="15.6" x14ac:dyDescent="0.3">
      <c r="A165" s="96">
        <v>164</v>
      </c>
      <c r="B165" s="43">
        <v>104</v>
      </c>
      <c r="C165" s="44" t="s">
        <v>390</v>
      </c>
      <c r="D165" s="45" t="s">
        <v>622</v>
      </c>
      <c r="E165" s="46" t="s">
        <v>623</v>
      </c>
      <c r="F165" s="47" t="s">
        <v>323</v>
      </c>
      <c r="G165" s="105" t="s">
        <v>1977</v>
      </c>
    </row>
    <row r="166" spans="1:7" ht="15.6" x14ac:dyDescent="0.3">
      <c r="A166" s="96">
        <v>165</v>
      </c>
      <c r="B166" s="43">
        <v>457</v>
      </c>
      <c r="C166" s="44" t="s">
        <v>390</v>
      </c>
      <c r="D166" s="45" t="s">
        <v>952</v>
      </c>
      <c r="E166" s="46" t="s">
        <v>1016</v>
      </c>
      <c r="F166" s="47" t="s">
        <v>323</v>
      </c>
      <c r="G166" s="105" t="s">
        <v>1977</v>
      </c>
    </row>
    <row r="167" spans="1:7" ht="15.6" x14ac:dyDescent="0.3">
      <c r="A167" s="96">
        <v>166</v>
      </c>
      <c r="B167" s="43">
        <v>264</v>
      </c>
      <c r="C167" s="44" t="s">
        <v>390</v>
      </c>
      <c r="D167" s="45" t="s">
        <v>805</v>
      </c>
      <c r="E167" s="46" t="s">
        <v>806</v>
      </c>
      <c r="F167" s="47" t="s">
        <v>323</v>
      </c>
      <c r="G167" s="105" t="s">
        <v>1977</v>
      </c>
    </row>
    <row r="168" spans="1:7" ht="15.6" x14ac:dyDescent="0.3">
      <c r="A168" s="96">
        <v>167</v>
      </c>
      <c r="B168" s="43">
        <v>39</v>
      </c>
      <c r="C168" s="44" t="s">
        <v>390</v>
      </c>
      <c r="D168" s="45" t="s">
        <v>499</v>
      </c>
      <c r="E168" s="46" t="s">
        <v>500</v>
      </c>
      <c r="F168" s="47" t="s">
        <v>323</v>
      </c>
      <c r="G168" s="105" t="s">
        <v>1977</v>
      </c>
    </row>
    <row r="169" spans="1:7" ht="15.6" x14ac:dyDescent="0.3">
      <c r="A169" s="96">
        <v>168</v>
      </c>
      <c r="B169" s="43">
        <v>131</v>
      </c>
      <c r="C169" s="44" t="s">
        <v>335</v>
      </c>
      <c r="D169" s="45" t="s">
        <v>655</v>
      </c>
      <c r="E169" s="46" t="s">
        <v>656</v>
      </c>
      <c r="F169" s="47" t="s">
        <v>323</v>
      </c>
      <c r="G169" s="105" t="s">
        <v>1980</v>
      </c>
    </row>
    <row r="170" spans="1:7" ht="15.6" x14ac:dyDescent="0.3">
      <c r="A170" s="96">
        <v>169</v>
      </c>
      <c r="B170" s="43">
        <v>20</v>
      </c>
      <c r="C170" s="44" t="s">
        <v>335</v>
      </c>
      <c r="D170" s="45" t="s">
        <v>422</v>
      </c>
      <c r="E170" s="46" t="s">
        <v>423</v>
      </c>
      <c r="F170" s="47" t="s">
        <v>323</v>
      </c>
      <c r="G170" s="105" t="s">
        <v>1980</v>
      </c>
    </row>
    <row r="171" spans="1:7" ht="15.6" x14ac:dyDescent="0.3">
      <c r="A171" s="96">
        <v>170</v>
      </c>
      <c r="B171" s="43">
        <v>319</v>
      </c>
      <c r="C171" s="44" t="s">
        <v>335</v>
      </c>
      <c r="D171" s="45" t="s">
        <v>852</v>
      </c>
      <c r="E171" s="46" t="s">
        <v>853</v>
      </c>
      <c r="F171" s="47" t="s">
        <v>323</v>
      </c>
      <c r="G171" s="105" t="s">
        <v>1980</v>
      </c>
    </row>
    <row r="172" spans="1:7" ht="15.6" x14ac:dyDescent="0.3">
      <c r="A172" s="96">
        <v>171</v>
      </c>
      <c r="B172" s="43">
        <v>127</v>
      </c>
      <c r="C172" s="44" t="s">
        <v>335</v>
      </c>
      <c r="D172" s="45" t="s">
        <v>649</v>
      </c>
      <c r="E172" s="46" t="s">
        <v>650</v>
      </c>
      <c r="F172" s="47" t="s">
        <v>323</v>
      </c>
      <c r="G172" s="105" t="s">
        <v>1980</v>
      </c>
    </row>
    <row r="173" spans="1:7" ht="15.6" x14ac:dyDescent="0.3">
      <c r="A173" s="96">
        <v>172</v>
      </c>
      <c r="B173" s="43">
        <v>29</v>
      </c>
      <c r="C173" s="44" t="s">
        <v>335</v>
      </c>
      <c r="D173" s="45" t="s">
        <v>466</v>
      </c>
      <c r="E173" s="46" t="s">
        <v>467</v>
      </c>
      <c r="F173" s="47" t="s">
        <v>323</v>
      </c>
      <c r="G173" s="105" t="s">
        <v>1980</v>
      </c>
    </row>
    <row r="174" spans="1:7" ht="15.6" x14ac:dyDescent="0.3">
      <c r="A174" s="96">
        <v>173</v>
      </c>
      <c r="B174" s="43">
        <v>30</v>
      </c>
      <c r="C174" s="44" t="s">
        <v>335</v>
      </c>
      <c r="D174" s="45" t="s">
        <v>282</v>
      </c>
      <c r="E174" s="46" t="s">
        <v>283</v>
      </c>
      <c r="F174" s="47" t="s">
        <v>323</v>
      </c>
      <c r="G174" s="105" t="s">
        <v>1980</v>
      </c>
    </row>
    <row r="175" spans="1:7" ht="15.6" x14ac:dyDescent="0.3">
      <c r="A175" s="96">
        <v>174</v>
      </c>
      <c r="B175" s="43">
        <v>40</v>
      </c>
      <c r="C175" s="44" t="s">
        <v>335</v>
      </c>
      <c r="D175" s="45" t="s">
        <v>158</v>
      </c>
      <c r="E175" s="46" t="s">
        <v>159</v>
      </c>
      <c r="F175" s="47" t="s">
        <v>323</v>
      </c>
      <c r="G175" s="105" t="s">
        <v>1980</v>
      </c>
    </row>
    <row r="176" spans="1:7" ht="15.6" x14ac:dyDescent="0.3">
      <c r="A176" s="96">
        <v>175</v>
      </c>
      <c r="B176" s="43">
        <v>73</v>
      </c>
      <c r="C176" s="44" t="s">
        <v>335</v>
      </c>
      <c r="D176" s="45" t="s">
        <v>568</v>
      </c>
      <c r="E176" s="46" t="s">
        <v>569</v>
      </c>
      <c r="F176" s="47" t="s">
        <v>323</v>
      </c>
      <c r="G176" s="105" t="s">
        <v>1980</v>
      </c>
    </row>
    <row r="177" spans="1:20" ht="15.6" x14ac:dyDescent="0.3">
      <c r="A177" s="96">
        <v>176</v>
      </c>
      <c r="B177" s="43">
        <v>3</v>
      </c>
      <c r="C177" s="44" t="s">
        <v>335</v>
      </c>
      <c r="D177" s="45" t="s">
        <v>336</v>
      </c>
      <c r="E177" s="46" t="s">
        <v>337</v>
      </c>
      <c r="F177" s="47" t="s">
        <v>323</v>
      </c>
      <c r="G177" s="105" t="s">
        <v>1980</v>
      </c>
    </row>
    <row r="178" spans="1:20" ht="15.6" x14ac:dyDescent="0.3">
      <c r="A178" s="96">
        <v>177</v>
      </c>
      <c r="B178" s="43">
        <v>36</v>
      </c>
      <c r="C178" s="44" t="s">
        <v>335</v>
      </c>
      <c r="D178" s="45" t="s">
        <v>494</v>
      </c>
      <c r="E178" s="46" t="s">
        <v>495</v>
      </c>
      <c r="F178" s="47" t="s">
        <v>323</v>
      </c>
      <c r="G178" s="105" t="s">
        <v>1980</v>
      </c>
    </row>
    <row r="179" spans="1:20" ht="15.6" x14ac:dyDescent="0.3">
      <c r="A179" s="96">
        <v>178</v>
      </c>
      <c r="B179" s="43" t="s">
        <v>33</v>
      </c>
      <c r="C179" s="50" t="s">
        <v>335</v>
      </c>
      <c r="D179" s="114" t="s">
        <v>1751</v>
      </c>
      <c r="E179" s="51" t="s">
        <v>1752</v>
      </c>
      <c r="F179" s="47" t="s">
        <v>1592</v>
      </c>
      <c r="G179" s="105" t="s">
        <v>1980</v>
      </c>
    </row>
    <row r="180" spans="1:20" ht="15.6" x14ac:dyDescent="0.3">
      <c r="A180" s="96">
        <v>179</v>
      </c>
      <c r="B180" s="43">
        <v>4</v>
      </c>
      <c r="C180" s="44" t="s">
        <v>335</v>
      </c>
      <c r="D180" s="45" t="s">
        <v>341</v>
      </c>
      <c r="E180" s="46" t="s">
        <v>342</v>
      </c>
      <c r="F180" s="47" t="s">
        <v>323</v>
      </c>
      <c r="G180" s="105" t="s">
        <v>1980</v>
      </c>
    </row>
    <row r="181" spans="1:20" ht="15.6" x14ac:dyDescent="0.3">
      <c r="A181" s="96">
        <v>180</v>
      </c>
      <c r="B181" s="43">
        <v>107</v>
      </c>
      <c r="C181" s="44" t="s">
        <v>320</v>
      </c>
      <c r="D181" s="45" t="s">
        <v>626</v>
      </c>
      <c r="E181" s="46" t="s">
        <v>627</v>
      </c>
      <c r="F181" s="47" t="s">
        <v>323</v>
      </c>
      <c r="G181" s="105" t="s">
        <v>1958</v>
      </c>
    </row>
    <row r="182" spans="1:20" ht="15.6" x14ac:dyDescent="0.3">
      <c r="A182" s="96">
        <v>181</v>
      </c>
      <c r="B182" s="43">
        <v>1</v>
      </c>
      <c r="C182" s="44" t="s">
        <v>320</v>
      </c>
      <c r="D182" s="45" t="s">
        <v>321</v>
      </c>
      <c r="E182" s="46" t="s">
        <v>322</v>
      </c>
      <c r="F182" s="47" t="s">
        <v>323</v>
      </c>
      <c r="G182" s="105" t="s">
        <v>1959</v>
      </c>
    </row>
    <row r="183" spans="1:20" ht="15.6" x14ac:dyDescent="0.3">
      <c r="A183" s="96">
        <v>182</v>
      </c>
      <c r="B183" s="43">
        <v>34</v>
      </c>
      <c r="C183" s="44" t="s">
        <v>320</v>
      </c>
      <c r="D183" s="45" t="s">
        <v>486</v>
      </c>
      <c r="E183" s="46" t="s">
        <v>487</v>
      </c>
      <c r="F183" s="47" t="s">
        <v>323</v>
      </c>
      <c r="G183" s="105" t="s">
        <v>1957</v>
      </c>
      <c r="H183" s="105"/>
      <c r="I183" s="105"/>
      <c r="J183" s="47"/>
      <c r="K183" s="47"/>
      <c r="L183" s="47"/>
      <c r="M183" s="47"/>
      <c r="N183" s="47"/>
      <c r="O183" s="47"/>
      <c r="P183" s="47"/>
      <c r="Q183" s="61"/>
      <c r="R183" s="61"/>
      <c r="S183" s="61"/>
      <c r="T183" s="61"/>
    </row>
    <row r="184" spans="1:20" ht="15.6" x14ac:dyDescent="0.3">
      <c r="A184" s="96">
        <v>183</v>
      </c>
      <c r="B184" s="43">
        <v>34</v>
      </c>
      <c r="C184" s="44" t="s">
        <v>320</v>
      </c>
      <c r="D184" s="45" t="s">
        <v>488</v>
      </c>
      <c r="E184" s="46" t="s">
        <v>489</v>
      </c>
      <c r="F184" s="47" t="s">
        <v>323</v>
      </c>
      <c r="G184" s="105" t="s">
        <v>1957</v>
      </c>
      <c r="H184" s="105"/>
      <c r="I184" s="105"/>
      <c r="J184" s="105"/>
      <c r="K184" s="105"/>
      <c r="L184" s="105"/>
      <c r="M184" s="105"/>
      <c r="N184" s="105"/>
      <c r="O184" s="105"/>
      <c r="P184" s="105"/>
    </row>
    <row r="185" spans="1:20" ht="15.6" x14ac:dyDescent="0.3">
      <c r="A185" s="96">
        <v>184</v>
      </c>
      <c r="B185" s="43">
        <v>34</v>
      </c>
      <c r="C185" s="44" t="s">
        <v>320</v>
      </c>
      <c r="D185" s="45" t="s">
        <v>490</v>
      </c>
      <c r="E185" s="46" t="s">
        <v>491</v>
      </c>
      <c r="F185" s="47" t="s">
        <v>323</v>
      </c>
      <c r="G185" s="105" t="s">
        <v>1957</v>
      </c>
    </row>
    <row r="186" spans="1:20" ht="15.6" x14ac:dyDescent="0.3">
      <c r="A186" s="96">
        <v>185</v>
      </c>
      <c r="B186" s="43">
        <v>24</v>
      </c>
      <c r="C186" s="44" t="s">
        <v>320</v>
      </c>
      <c r="D186" s="45" t="s">
        <v>441</v>
      </c>
      <c r="E186" s="46" t="s">
        <v>442</v>
      </c>
      <c r="F186" s="47" t="s">
        <v>323</v>
      </c>
      <c r="G186" s="105" t="s">
        <v>1960</v>
      </c>
    </row>
    <row r="187" spans="1:20" ht="15.6" x14ac:dyDescent="0.3">
      <c r="A187" s="96">
        <v>186</v>
      </c>
      <c r="B187" s="43">
        <v>24</v>
      </c>
      <c r="C187" s="44" t="s">
        <v>320</v>
      </c>
      <c r="D187" s="45" t="s">
        <v>443</v>
      </c>
      <c r="E187" s="46" t="s">
        <v>444</v>
      </c>
      <c r="F187" s="47" t="s">
        <v>323</v>
      </c>
      <c r="G187" s="105" t="s">
        <v>1960</v>
      </c>
    </row>
    <row r="188" spans="1:20" ht="15.6" x14ac:dyDescent="0.3">
      <c r="A188" s="96">
        <v>187</v>
      </c>
      <c r="B188" s="43">
        <v>24</v>
      </c>
      <c r="C188" s="44" t="s">
        <v>320</v>
      </c>
      <c r="D188" s="45" t="s">
        <v>445</v>
      </c>
      <c r="E188" s="46" t="s">
        <v>446</v>
      </c>
      <c r="F188" s="47" t="s">
        <v>323</v>
      </c>
      <c r="G188" s="105" t="s">
        <v>1960</v>
      </c>
    </row>
    <row r="189" spans="1:20" ht="15.6" x14ac:dyDescent="0.3">
      <c r="A189" s="96">
        <v>188</v>
      </c>
      <c r="B189" s="43">
        <v>1</v>
      </c>
      <c r="C189" s="44" t="s">
        <v>320</v>
      </c>
      <c r="D189" s="45" t="s">
        <v>324</v>
      </c>
      <c r="E189" s="46" t="s">
        <v>325</v>
      </c>
      <c r="F189" s="47" t="s">
        <v>323</v>
      </c>
      <c r="G189" s="105" t="s">
        <v>1959</v>
      </c>
    </row>
    <row r="190" spans="1:20" ht="15.6" x14ac:dyDescent="0.3">
      <c r="A190" s="96">
        <v>189</v>
      </c>
      <c r="B190" s="43">
        <v>1</v>
      </c>
      <c r="C190" s="44" t="s">
        <v>320</v>
      </c>
      <c r="D190" s="45" t="s">
        <v>326</v>
      </c>
      <c r="E190" s="46" t="s">
        <v>327</v>
      </c>
      <c r="F190" s="47" t="s">
        <v>323</v>
      </c>
      <c r="G190" s="105" t="s">
        <v>1959</v>
      </c>
    </row>
    <row r="191" spans="1:20" ht="15.6" x14ac:dyDescent="0.3">
      <c r="A191" s="96">
        <v>190</v>
      </c>
      <c r="B191" s="43">
        <v>1</v>
      </c>
      <c r="C191" s="44" t="s">
        <v>320</v>
      </c>
      <c r="D191" s="45" t="s">
        <v>328</v>
      </c>
      <c r="E191" s="46" t="s">
        <v>329</v>
      </c>
      <c r="F191" s="47" t="s">
        <v>323</v>
      </c>
      <c r="G191" s="105" t="s">
        <v>1959</v>
      </c>
    </row>
    <row r="192" spans="1:20" ht="15.6" x14ac:dyDescent="0.3">
      <c r="A192" s="96">
        <v>191</v>
      </c>
      <c r="B192" s="43">
        <v>37</v>
      </c>
      <c r="C192" s="44" t="s">
        <v>320</v>
      </c>
      <c r="D192" s="45" t="s">
        <v>496</v>
      </c>
      <c r="E192" s="46" t="s">
        <v>497</v>
      </c>
      <c r="F192" s="47" t="s">
        <v>323</v>
      </c>
      <c r="G192" s="105" t="s">
        <v>1957</v>
      </c>
    </row>
    <row r="193" spans="1:7" ht="15.6" x14ac:dyDescent="0.3">
      <c r="A193" s="96">
        <v>192</v>
      </c>
      <c r="B193" s="43">
        <v>55</v>
      </c>
      <c r="C193" s="44" t="s">
        <v>320</v>
      </c>
      <c r="D193" s="45" t="s">
        <v>526</v>
      </c>
      <c r="E193" s="46" t="s">
        <v>527</v>
      </c>
      <c r="F193" s="47" t="s">
        <v>323</v>
      </c>
      <c r="G193" s="105" t="s">
        <v>1958</v>
      </c>
    </row>
    <row r="194" spans="1:7" ht="28.8" x14ac:dyDescent="0.3">
      <c r="A194" s="96">
        <v>193</v>
      </c>
      <c r="B194" s="43">
        <v>77</v>
      </c>
      <c r="C194" s="44" t="s">
        <v>320</v>
      </c>
      <c r="D194" s="57" t="s">
        <v>576</v>
      </c>
      <c r="E194" s="46" t="s">
        <v>577</v>
      </c>
      <c r="F194" s="47" t="s">
        <v>323</v>
      </c>
      <c r="G194" s="105" t="s">
        <v>1957</v>
      </c>
    </row>
    <row r="195" spans="1:7" ht="15.6" x14ac:dyDescent="0.3">
      <c r="A195" s="96">
        <v>194</v>
      </c>
      <c r="B195" s="43">
        <v>35</v>
      </c>
      <c r="C195" s="44" t="s">
        <v>320</v>
      </c>
      <c r="D195" s="45" t="s">
        <v>492</v>
      </c>
      <c r="E195" s="46" t="s">
        <v>493</v>
      </c>
      <c r="F195" s="47" t="s">
        <v>323</v>
      </c>
      <c r="G195" s="105" t="s">
        <v>1958</v>
      </c>
    </row>
    <row r="196" spans="1:7" ht="15.6" x14ac:dyDescent="0.3">
      <c r="A196" s="96">
        <v>195</v>
      </c>
      <c r="B196" s="43">
        <v>12</v>
      </c>
      <c r="C196" s="44" t="s">
        <v>320</v>
      </c>
      <c r="D196" s="45" t="s">
        <v>393</v>
      </c>
      <c r="E196" s="46" t="s">
        <v>394</v>
      </c>
      <c r="F196" s="47" t="s">
        <v>323</v>
      </c>
      <c r="G196" s="105" t="s">
        <v>1957</v>
      </c>
    </row>
    <row r="197" spans="1:7" ht="15.6" x14ac:dyDescent="0.3">
      <c r="A197" s="96">
        <v>196</v>
      </c>
      <c r="B197" s="43">
        <v>472</v>
      </c>
      <c r="C197" s="44" t="s">
        <v>320</v>
      </c>
      <c r="D197" s="45" t="s">
        <v>1027</v>
      </c>
      <c r="E197" s="46" t="s">
        <v>1028</v>
      </c>
      <c r="F197" s="47" t="s">
        <v>323</v>
      </c>
      <c r="G197" s="105" t="s">
        <v>1958</v>
      </c>
    </row>
    <row r="198" spans="1:7" ht="15.6" x14ac:dyDescent="0.3">
      <c r="A198" s="96">
        <v>197</v>
      </c>
      <c r="B198" s="43">
        <v>53</v>
      </c>
      <c r="C198" s="44" t="s">
        <v>320</v>
      </c>
      <c r="D198" s="45" t="s">
        <v>522</v>
      </c>
      <c r="E198" s="46" t="s">
        <v>523</v>
      </c>
      <c r="F198" s="47" t="s">
        <v>323</v>
      </c>
      <c r="G198" s="105" t="s">
        <v>1957</v>
      </c>
    </row>
    <row r="199" spans="1:7" ht="15.6" x14ac:dyDescent="0.3">
      <c r="A199" s="96">
        <v>198</v>
      </c>
      <c r="B199" s="43">
        <v>6</v>
      </c>
      <c r="C199" s="44" t="s">
        <v>320</v>
      </c>
      <c r="D199" s="45" t="s">
        <v>55</v>
      </c>
      <c r="E199" s="46" t="s">
        <v>344</v>
      </c>
      <c r="F199" s="47" t="s">
        <v>323</v>
      </c>
      <c r="G199" s="105" t="s">
        <v>1959</v>
      </c>
    </row>
    <row r="200" spans="1:7" ht="15.6" x14ac:dyDescent="0.3">
      <c r="A200" s="96">
        <v>199</v>
      </c>
      <c r="B200" s="43">
        <v>6</v>
      </c>
      <c r="C200" s="44" t="s">
        <v>320</v>
      </c>
      <c r="D200" s="45" t="s">
        <v>345</v>
      </c>
      <c r="E200" s="46" t="s">
        <v>346</v>
      </c>
      <c r="F200" s="47" t="s">
        <v>323</v>
      </c>
      <c r="G200" s="105" t="s">
        <v>1959</v>
      </c>
    </row>
    <row r="201" spans="1:7" ht="15.6" x14ac:dyDescent="0.3">
      <c r="A201" s="96">
        <v>200</v>
      </c>
      <c r="B201" s="43">
        <v>6</v>
      </c>
      <c r="C201" s="44" t="s">
        <v>320</v>
      </c>
      <c r="D201" s="45" t="s">
        <v>347</v>
      </c>
      <c r="E201" s="46" t="s">
        <v>348</v>
      </c>
      <c r="F201" s="47" t="s">
        <v>323</v>
      </c>
      <c r="G201" s="105" t="s">
        <v>1959</v>
      </c>
    </row>
    <row r="202" spans="1:7" ht="15.6" x14ac:dyDescent="0.3">
      <c r="A202" s="96">
        <v>201</v>
      </c>
      <c r="B202" s="43">
        <v>6</v>
      </c>
      <c r="C202" s="44" t="s">
        <v>320</v>
      </c>
      <c r="D202" s="45" t="s">
        <v>349</v>
      </c>
      <c r="E202" s="46" t="s">
        <v>350</v>
      </c>
      <c r="F202" s="47" t="s">
        <v>323</v>
      </c>
      <c r="G202" s="105" t="s">
        <v>1959</v>
      </c>
    </row>
    <row r="203" spans="1:7" ht="15.6" x14ac:dyDescent="0.3">
      <c r="A203" s="96">
        <v>202</v>
      </c>
      <c r="B203" s="43">
        <v>1748</v>
      </c>
      <c r="C203" s="44" t="s">
        <v>320</v>
      </c>
      <c r="D203" s="45" t="s">
        <v>1540</v>
      </c>
      <c r="E203" s="46" t="s">
        <v>1541</v>
      </c>
      <c r="F203" s="47" t="s">
        <v>323</v>
      </c>
      <c r="G203" s="105" t="s">
        <v>1957</v>
      </c>
    </row>
    <row r="204" spans="1:7" ht="15.6" x14ac:dyDescent="0.3">
      <c r="A204" s="96">
        <v>203</v>
      </c>
      <c r="B204" s="43">
        <v>1729</v>
      </c>
      <c r="C204" s="44" t="s">
        <v>809</v>
      </c>
      <c r="D204" s="45" t="s">
        <v>1534</v>
      </c>
      <c r="E204" s="46" t="s">
        <v>1535</v>
      </c>
      <c r="F204" s="47" t="s">
        <v>323</v>
      </c>
      <c r="G204" s="105" t="s">
        <v>1984</v>
      </c>
    </row>
    <row r="205" spans="1:7" ht="15.6" x14ac:dyDescent="0.3">
      <c r="A205" s="96">
        <v>204</v>
      </c>
      <c r="B205" s="43">
        <v>2309</v>
      </c>
      <c r="C205" s="44" t="s">
        <v>809</v>
      </c>
      <c r="D205" s="45" t="s">
        <v>1615</v>
      </c>
      <c r="E205" s="46" t="s">
        <v>1616</v>
      </c>
      <c r="F205" s="47" t="s">
        <v>1592</v>
      </c>
      <c r="G205" s="105" t="s">
        <v>1984</v>
      </c>
    </row>
    <row r="206" spans="1:7" ht="15.6" x14ac:dyDescent="0.3">
      <c r="A206" s="96">
        <v>205</v>
      </c>
      <c r="B206" s="43">
        <v>275</v>
      </c>
      <c r="C206" s="44" t="s">
        <v>809</v>
      </c>
      <c r="D206" s="45" t="s">
        <v>810</v>
      </c>
      <c r="E206" s="46" t="s">
        <v>811</v>
      </c>
      <c r="F206" s="47" t="s">
        <v>323</v>
      </c>
      <c r="G206" s="105" t="s">
        <v>1982</v>
      </c>
    </row>
    <row r="207" spans="1:7" ht="15.6" x14ac:dyDescent="0.3">
      <c r="A207" s="96">
        <v>206</v>
      </c>
      <c r="B207" s="43">
        <v>1245</v>
      </c>
      <c r="C207" s="44" t="s">
        <v>809</v>
      </c>
      <c r="D207" s="45" t="s">
        <v>1415</v>
      </c>
      <c r="E207" s="46" t="s">
        <v>1416</v>
      </c>
      <c r="F207" s="47" t="s">
        <v>323</v>
      </c>
      <c r="G207" s="105" t="s">
        <v>1984</v>
      </c>
    </row>
    <row r="208" spans="1:7" ht="15.6" x14ac:dyDescent="0.3">
      <c r="A208" s="96">
        <v>207</v>
      </c>
      <c r="B208" s="43" t="s">
        <v>33</v>
      </c>
      <c r="C208" s="44" t="s">
        <v>809</v>
      </c>
      <c r="D208" s="45" t="s">
        <v>1747</v>
      </c>
      <c r="E208" s="46" t="s">
        <v>1748</v>
      </c>
      <c r="F208" s="47" t="s">
        <v>1592</v>
      </c>
      <c r="G208" s="105" t="s">
        <v>1982</v>
      </c>
    </row>
    <row r="209" spans="1:8" ht="15.6" x14ac:dyDescent="0.3">
      <c r="A209" s="96">
        <v>208</v>
      </c>
      <c r="B209" s="43">
        <v>571</v>
      </c>
      <c r="C209" s="44" t="s">
        <v>809</v>
      </c>
      <c r="D209" s="45" t="s">
        <v>1100</v>
      </c>
      <c r="E209" s="46" t="s">
        <v>1101</v>
      </c>
      <c r="F209" s="47" t="s">
        <v>323</v>
      </c>
      <c r="G209" s="105" t="s">
        <v>1982</v>
      </c>
    </row>
    <row r="210" spans="1:8" ht="15.6" x14ac:dyDescent="0.3">
      <c r="A210" s="96">
        <v>209</v>
      </c>
      <c r="B210" s="43" t="s">
        <v>33</v>
      </c>
      <c r="C210" s="44" t="s">
        <v>453</v>
      </c>
      <c r="D210" s="45" t="s">
        <v>1743</v>
      </c>
      <c r="E210" s="46" t="s">
        <v>1744</v>
      </c>
      <c r="F210" s="47" t="s">
        <v>453</v>
      </c>
      <c r="G210" s="105" t="s">
        <v>1984</v>
      </c>
    </row>
    <row r="211" spans="1:8" ht="15.6" x14ac:dyDescent="0.3">
      <c r="A211" s="96">
        <v>210</v>
      </c>
      <c r="B211" s="43" t="s">
        <v>1762</v>
      </c>
      <c r="C211" s="50" t="s">
        <v>453</v>
      </c>
      <c r="D211" s="114" t="s">
        <v>1766</v>
      </c>
      <c r="E211" s="51" t="s">
        <v>1767</v>
      </c>
      <c r="F211" s="47" t="s">
        <v>453</v>
      </c>
      <c r="G211" s="105" t="s">
        <v>1984</v>
      </c>
    </row>
    <row r="212" spans="1:8" ht="15.6" x14ac:dyDescent="0.3">
      <c r="A212" s="96">
        <v>211</v>
      </c>
      <c r="B212" s="43">
        <v>348</v>
      </c>
      <c r="C212" s="44" t="s">
        <v>453</v>
      </c>
      <c r="D212" s="45" t="s">
        <v>889</v>
      </c>
      <c r="E212" s="46" t="s">
        <v>890</v>
      </c>
      <c r="F212" s="47" t="s">
        <v>453</v>
      </c>
      <c r="G212" s="105" t="s">
        <v>1981</v>
      </c>
    </row>
    <row r="213" spans="1:8" ht="15.6" x14ac:dyDescent="0.3">
      <c r="A213" s="96">
        <v>212</v>
      </c>
      <c r="B213" s="55" t="s">
        <v>33</v>
      </c>
      <c r="C213" s="44" t="s">
        <v>453</v>
      </c>
      <c r="D213" s="44" t="s">
        <v>1733</v>
      </c>
      <c r="E213" s="56" t="s">
        <v>1734</v>
      </c>
      <c r="F213" s="47" t="s">
        <v>453</v>
      </c>
      <c r="G213" s="105" t="s">
        <v>1981</v>
      </c>
    </row>
    <row r="214" spans="1:8" ht="15.6" x14ac:dyDescent="0.3">
      <c r="A214" s="96">
        <v>213</v>
      </c>
      <c r="B214" s="43" t="s">
        <v>1762</v>
      </c>
      <c r="C214" s="50" t="s">
        <v>453</v>
      </c>
      <c r="D214" s="114" t="s">
        <v>1770</v>
      </c>
      <c r="E214" s="51" t="s">
        <v>1771</v>
      </c>
      <c r="F214" s="47" t="s">
        <v>453</v>
      </c>
      <c r="G214" s="105" t="s">
        <v>1981</v>
      </c>
    </row>
    <row r="215" spans="1:8" ht="15.6" x14ac:dyDescent="0.3">
      <c r="A215" s="96">
        <v>214</v>
      </c>
      <c r="B215" s="43">
        <v>26</v>
      </c>
      <c r="C215" s="44" t="s">
        <v>453</v>
      </c>
      <c r="D215" s="45" t="s">
        <v>454</v>
      </c>
      <c r="E215" s="46" t="s">
        <v>455</v>
      </c>
      <c r="F215" s="47" t="s">
        <v>453</v>
      </c>
      <c r="G215" s="105" t="s">
        <v>1988</v>
      </c>
      <c r="H215" s="5" t="s">
        <v>1989</v>
      </c>
    </row>
    <row r="216" spans="1:8" ht="15.6" x14ac:dyDescent="0.3">
      <c r="A216" s="96">
        <v>215</v>
      </c>
      <c r="B216" s="43">
        <v>392</v>
      </c>
      <c r="C216" s="44" t="s">
        <v>453</v>
      </c>
      <c r="D216" s="45" t="s">
        <v>954</v>
      </c>
      <c r="E216" s="46" t="s">
        <v>955</v>
      </c>
      <c r="F216" s="47" t="s">
        <v>453</v>
      </c>
      <c r="G216" s="105" t="s">
        <v>1981</v>
      </c>
    </row>
    <row r="217" spans="1:8" ht="15.6" x14ac:dyDescent="0.3">
      <c r="A217" s="96">
        <v>216</v>
      </c>
      <c r="B217" s="43" t="s">
        <v>33</v>
      </c>
      <c r="C217" s="44" t="s">
        <v>453</v>
      </c>
      <c r="D217" s="45" t="s">
        <v>1749</v>
      </c>
      <c r="E217" s="46" t="s">
        <v>1750</v>
      </c>
      <c r="F217" s="47" t="s">
        <v>453</v>
      </c>
      <c r="G217" s="105" t="s">
        <v>1981</v>
      </c>
    </row>
    <row r="218" spans="1:8" ht="15.6" x14ac:dyDescent="0.3">
      <c r="A218" s="96">
        <v>217</v>
      </c>
      <c r="B218" s="43" t="s">
        <v>33</v>
      </c>
      <c r="C218" s="44" t="s">
        <v>453</v>
      </c>
      <c r="D218" s="45" t="s">
        <v>1753</v>
      </c>
      <c r="E218" s="46" t="s">
        <v>1754</v>
      </c>
      <c r="F218" s="47" t="s">
        <v>453</v>
      </c>
      <c r="G218" s="105" t="s">
        <v>1981</v>
      </c>
    </row>
    <row r="219" spans="1:8" ht="15.6" x14ac:dyDescent="0.3">
      <c r="A219" s="96">
        <v>218</v>
      </c>
      <c r="B219" s="43" t="s">
        <v>33</v>
      </c>
      <c r="C219" s="44" t="s">
        <v>453</v>
      </c>
      <c r="D219" s="45" t="s">
        <v>1755</v>
      </c>
      <c r="E219" s="46" t="s">
        <v>564</v>
      </c>
      <c r="F219" s="47" t="s">
        <v>453</v>
      </c>
      <c r="G219" s="105" t="s">
        <v>1981</v>
      </c>
    </row>
    <row r="220" spans="1:8" ht="15.6" x14ac:dyDescent="0.3">
      <c r="A220" s="96">
        <v>219</v>
      </c>
      <c r="B220" s="43" t="s">
        <v>33</v>
      </c>
      <c r="C220" s="113" t="s">
        <v>534</v>
      </c>
      <c r="D220" s="114" t="s">
        <v>1760</v>
      </c>
      <c r="E220" s="51" t="s">
        <v>1761</v>
      </c>
      <c r="F220" s="47" t="s">
        <v>1592</v>
      </c>
      <c r="G220" s="105" t="s">
        <v>1989</v>
      </c>
      <c r="H220" s="105"/>
    </row>
    <row r="221" spans="1:8" ht="15.6" x14ac:dyDescent="0.3">
      <c r="A221" s="96">
        <v>220</v>
      </c>
      <c r="B221" s="43">
        <v>783</v>
      </c>
      <c r="C221" s="44" t="s">
        <v>534</v>
      </c>
      <c r="D221" s="45" t="s">
        <v>273</v>
      </c>
      <c r="E221" s="46" t="s">
        <v>1215</v>
      </c>
      <c r="F221" s="47" t="s">
        <v>323</v>
      </c>
      <c r="G221" s="105" t="s">
        <v>1984</v>
      </c>
    </row>
    <row r="222" spans="1:8" ht="15.6" x14ac:dyDescent="0.3">
      <c r="A222" s="96">
        <v>221</v>
      </c>
      <c r="B222" s="43">
        <v>404</v>
      </c>
      <c r="C222" s="44" t="s">
        <v>534</v>
      </c>
      <c r="D222" s="45" t="s">
        <v>965</v>
      </c>
      <c r="E222" s="46" t="s">
        <v>966</v>
      </c>
      <c r="F222" s="47" t="s">
        <v>323</v>
      </c>
      <c r="G222" s="105" t="s">
        <v>1966</v>
      </c>
    </row>
    <row r="223" spans="1:8" ht="15.6" x14ac:dyDescent="0.3">
      <c r="A223" s="96">
        <v>222</v>
      </c>
      <c r="B223" s="43">
        <v>344</v>
      </c>
      <c r="C223" s="44" t="s">
        <v>534</v>
      </c>
      <c r="D223" s="45" t="s">
        <v>884</v>
      </c>
      <c r="E223" s="46" t="s">
        <v>885</v>
      </c>
      <c r="F223" s="47" t="s">
        <v>323</v>
      </c>
      <c r="G223" s="105" t="s">
        <v>1986</v>
      </c>
    </row>
    <row r="224" spans="1:8" ht="15.6" x14ac:dyDescent="0.3">
      <c r="A224" s="96">
        <v>223</v>
      </c>
      <c r="B224" s="43">
        <v>204</v>
      </c>
      <c r="C224" s="44" t="s">
        <v>534</v>
      </c>
      <c r="D224" s="45" t="s">
        <v>752</v>
      </c>
      <c r="E224" s="46" t="s">
        <v>753</v>
      </c>
      <c r="F224" s="47" t="s">
        <v>323</v>
      </c>
      <c r="G224" s="105" t="s">
        <v>1987</v>
      </c>
    </row>
    <row r="225" spans="1:9" ht="15.6" x14ac:dyDescent="0.3">
      <c r="A225" s="96">
        <v>224</v>
      </c>
      <c r="B225" s="43">
        <v>1220</v>
      </c>
      <c r="C225" s="44" t="s">
        <v>534</v>
      </c>
      <c r="D225" s="45" t="s">
        <v>1405</v>
      </c>
      <c r="E225" s="46" t="s">
        <v>1406</v>
      </c>
      <c r="F225" s="47" t="s">
        <v>323</v>
      </c>
      <c r="G225" s="105" t="s">
        <v>1984</v>
      </c>
    </row>
    <row r="226" spans="1:9" ht="15.6" x14ac:dyDescent="0.3">
      <c r="A226" s="96">
        <v>225</v>
      </c>
      <c r="B226" s="43">
        <v>4075</v>
      </c>
      <c r="C226" s="44" t="s">
        <v>534</v>
      </c>
      <c r="D226" s="45" t="s">
        <v>1707</v>
      </c>
      <c r="E226" s="46" t="s">
        <v>1708</v>
      </c>
      <c r="F226" s="47" t="s">
        <v>1592</v>
      </c>
      <c r="G226" s="105" t="s">
        <v>1985</v>
      </c>
    </row>
    <row r="227" spans="1:9" ht="15.6" x14ac:dyDescent="0.3">
      <c r="A227" s="96">
        <v>226</v>
      </c>
      <c r="B227" s="43">
        <v>1773</v>
      </c>
      <c r="C227" s="44" t="s">
        <v>534</v>
      </c>
      <c r="D227" s="45" t="s">
        <v>1544</v>
      </c>
      <c r="E227" s="46" t="s">
        <v>1545</v>
      </c>
      <c r="F227" s="47" t="s">
        <v>323</v>
      </c>
      <c r="G227" s="105" t="s">
        <v>1986</v>
      </c>
      <c r="H227" s="115" t="s">
        <v>1989</v>
      </c>
    </row>
    <row r="228" spans="1:9" ht="15.6" x14ac:dyDescent="0.3">
      <c r="A228" s="96">
        <v>227</v>
      </c>
      <c r="B228" s="43">
        <v>784</v>
      </c>
      <c r="C228" s="44" t="s">
        <v>534</v>
      </c>
      <c r="D228" s="45" t="s">
        <v>1216</v>
      </c>
      <c r="E228" s="46" t="s">
        <v>1217</v>
      </c>
      <c r="F228" s="47" t="s">
        <v>323</v>
      </c>
      <c r="G228" s="105" t="s">
        <v>1984</v>
      </c>
    </row>
    <row r="229" spans="1:9" ht="15.6" x14ac:dyDescent="0.3">
      <c r="A229" s="96">
        <v>228</v>
      </c>
      <c r="B229" s="43">
        <v>2787</v>
      </c>
      <c r="C229" s="44" t="s">
        <v>534</v>
      </c>
      <c r="D229" s="45" t="s">
        <v>1652</v>
      </c>
      <c r="E229" s="46" t="s">
        <v>1653</v>
      </c>
      <c r="F229" s="47" t="s">
        <v>1592</v>
      </c>
      <c r="G229" s="105" t="s">
        <v>1987</v>
      </c>
      <c r="H229" s="115" t="s">
        <v>1989</v>
      </c>
    </row>
    <row r="230" spans="1:9" ht="15.6" x14ac:dyDescent="0.3">
      <c r="A230" s="96">
        <v>229</v>
      </c>
      <c r="B230" s="43">
        <v>3684</v>
      </c>
      <c r="C230" s="44" t="s">
        <v>534</v>
      </c>
      <c r="D230" s="45" t="s">
        <v>1697</v>
      </c>
      <c r="E230" s="46" t="s">
        <v>1698</v>
      </c>
      <c r="F230" s="47" t="s">
        <v>1592</v>
      </c>
      <c r="G230" s="105" t="s">
        <v>1988</v>
      </c>
    </row>
    <row r="231" spans="1:9" ht="15.6" x14ac:dyDescent="0.3">
      <c r="A231" s="96">
        <v>230</v>
      </c>
      <c r="B231" s="43">
        <v>1581</v>
      </c>
      <c r="C231" s="44" t="s">
        <v>534</v>
      </c>
      <c r="D231" s="45" t="s">
        <v>275</v>
      </c>
      <c r="E231" s="46" t="s">
        <v>276</v>
      </c>
      <c r="F231" s="47" t="s">
        <v>323</v>
      </c>
      <c r="G231" s="105" t="s">
        <v>1988</v>
      </c>
    </row>
    <row r="232" spans="1:9" ht="15.6" x14ac:dyDescent="0.3">
      <c r="A232" s="96">
        <v>231</v>
      </c>
      <c r="B232" s="43">
        <v>1878</v>
      </c>
      <c r="C232" s="44" t="s">
        <v>534</v>
      </c>
      <c r="D232" s="45" t="s">
        <v>1564</v>
      </c>
      <c r="E232" s="46" t="s">
        <v>1565</v>
      </c>
      <c r="F232" s="47" t="s">
        <v>323</v>
      </c>
      <c r="G232" s="105" t="s">
        <v>1985</v>
      </c>
    </row>
    <row r="233" spans="1:9" ht="15.6" x14ac:dyDescent="0.3">
      <c r="A233" s="96">
        <v>232</v>
      </c>
      <c r="B233" s="43">
        <v>265</v>
      </c>
      <c r="C233" s="44" t="s">
        <v>534</v>
      </c>
      <c r="D233" s="45" t="s">
        <v>144</v>
      </c>
      <c r="E233" s="46" t="s">
        <v>807</v>
      </c>
      <c r="F233" s="47" t="s">
        <v>323</v>
      </c>
      <c r="G233" s="105" t="s">
        <v>1987</v>
      </c>
    </row>
    <row r="234" spans="1:9" ht="15.6" x14ac:dyDescent="0.3">
      <c r="A234" s="96">
        <v>233</v>
      </c>
      <c r="B234" s="43">
        <v>269</v>
      </c>
      <c r="C234" s="44" t="s">
        <v>534</v>
      </c>
      <c r="D234" s="45" t="s">
        <v>98</v>
      </c>
      <c r="E234" s="46" t="s">
        <v>808</v>
      </c>
      <c r="F234" s="47" t="s">
        <v>323</v>
      </c>
      <c r="G234" s="105" t="s">
        <v>1988</v>
      </c>
    </row>
    <row r="235" spans="1:9" ht="15.6" x14ac:dyDescent="0.3">
      <c r="A235" s="96">
        <v>234</v>
      </c>
      <c r="B235" s="43">
        <v>609</v>
      </c>
      <c r="C235" s="44" t="s">
        <v>534</v>
      </c>
      <c r="D235" s="45" t="s">
        <v>13</v>
      </c>
      <c r="E235" s="46" t="s">
        <v>14</v>
      </c>
      <c r="F235" s="47" t="s">
        <v>323</v>
      </c>
      <c r="G235" s="105" t="s">
        <v>1987</v>
      </c>
    </row>
    <row r="236" spans="1:9" ht="15.6" x14ac:dyDescent="0.3">
      <c r="A236" s="96">
        <v>235</v>
      </c>
      <c r="B236" s="43">
        <v>1873</v>
      </c>
      <c r="C236" s="44" t="s">
        <v>534</v>
      </c>
      <c r="D236" s="45" t="s">
        <v>1562</v>
      </c>
      <c r="E236" s="46" t="s">
        <v>1563</v>
      </c>
      <c r="F236" s="47" t="s">
        <v>323</v>
      </c>
      <c r="G236" s="105" t="s">
        <v>1985</v>
      </c>
    </row>
    <row r="237" spans="1:9" ht="15.6" x14ac:dyDescent="0.3">
      <c r="A237" s="96">
        <v>236</v>
      </c>
      <c r="B237" s="43">
        <v>4130</v>
      </c>
      <c r="C237" s="44" t="s">
        <v>534</v>
      </c>
      <c r="D237" s="45" t="s">
        <v>1709</v>
      </c>
      <c r="E237" s="46" t="s">
        <v>1710</v>
      </c>
      <c r="F237" s="47" t="s">
        <v>1592</v>
      </c>
      <c r="G237" s="105" t="s">
        <v>1988</v>
      </c>
    </row>
    <row r="238" spans="1:9" ht="15.6" x14ac:dyDescent="0.3">
      <c r="A238" s="96">
        <v>237</v>
      </c>
      <c r="B238" s="43">
        <v>982</v>
      </c>
      <c r="C238" s="44" t="s">
        <v>534</v>
      </c>
      <c r="D238" s="45" t="s">
        <v>1323</v>
      </c>
      <c r="E238" s="46" t="s">
        <v>1324</v>
      </c>
      <c r="F238" s="47" t="s">
        <v>323</v>
      </c>
      <c r="G238" s="105" t="s">
        <v>1986</v>
      </c>
      <c r="H238" s="115" t="s">
        <v>1989</v>
      </c>
    </row>
    <row r="239" spans="1:9" ht="15.6" x14ac:dyDescent="0.3">
      <c r="A239" s="96">
        <v>238</v>
      </c>
      <c r="B239" s="43">
        <v>337</v>
      </c>
      <c r="C239" s="44" t="s">
        <v>534</v>
      </c>
      <c r="D239" s="45" t="s">
        <v>871</v>
      </c>
      <c r="E239" s="46" t="s">
        <v>872</v>
      </c>
      <c r="F239" s="47" t="s">
        <v>323</v>
      </c>
      <c r="G239" s="105" t="s">
        <v>1987</v>
      </c>
      <c r="H239" s="82"/>
      <c r="I239" s="82"/>
    </row>
    <row r="240" spans="1:9" ht="15.6" x14ac:dyDescent="0.3">
      <c r="A240" s="96">
        <v>239</v>
      </c>
      <c r="B240" s="43">
        <v>860</v>
      </c>
      <c r="C240" s="44" t="s">
        <v>534</v>
      </c>
      <c r="D240" s="45" t="s">
        <v>1258</v>
      </c>
      <c r="E240" s="46" t="s">
        <v>1259</v>
      </c>
      <c r="F240" s="47" t="s">
        <v>323</v>
      </c>
      <c r="G240" s="105" t="s">
        <v>1987</v>
      </c>
    </row>
    <row r="241" spans="1:9" ht="15.6" x14ac:dyDescent="0.3">
      <c r="A241" s="96">
        <v>240</v>
      </c>
      <c r="B241" s="43">
        <v>1718</v>
      </c>
      <c r="C241" s="44" t="s">
        <v>534</v>
      </c>
      <c r="D241" s="45" t="s">
        <v>1530</v>
      </c>
      <c r="E241" s="46" t="s">
        <v>1531</v>
      </c>
      <c r="F241" s="47" t="s">
        <v>323</v>
      </c>
      <c r="G241" s="105" t="s">
        <v>1988</v>
      </c>
    </row>
    <row r="242" spans="1:9" ht="15.6" x14ac:dyDescent="0.3">
      <c r="A242" s="96">
        <v>241</v>
      </c>
      <c r="B242" s="43">
        <v>627</v>
      </c>
      <c r="C242" s="44" t="s">
        <v>534</v>
      </c>
      <c r="D242" s="45" t="s">
        <v>1138</v>
      </c>
      <c r="E242" s="46" t="s">
        <v>1139</v>
      </c>
      <c r="F242" s="47" t="s">
        <v>323</v>
      </c>
      <c r="G242" s="105" t="s">
        <v>1986</v>
      </c>
      <c r="H242" s="115" t="s">
        <v>1989</v>
      </c>
    </row>
    <row r="243" spans="1:9" ht="15.6" x14ac:dyDescent="0.3">
      <c r="A243" s="96">
        <v>242</v>
      </c>
      <c r="B243" s="43">
        <v>106</v>
      </c>
      <c r="C243" s="44" t="s">
        <v>534</v>
      </c>
      <c r="D243" s="45" t="s">
        <v>11</v>
      </c>
      <c r="E243" s="46" t="s">
        <v>12</v>
      </c>
      <c r="F243" s="47" t="s">
        <v>323</v>
      </c>
      <c r="G243" s="105" t="s">
        <v>1987</v>
      </c>
      <c r="H243" s="115" t="s">
        <v>1988</v>
      </c>
      <c r="I243" s="5" t="s">
        <v>1989</v>
      </c>
    </row>
    <row r="244" spans="1:9" ht="15.6" x14ac:dyDescent="0.3">
      <c r="A244" s="96">
        <v>243</v>
      </c>
      <c r="B244" s="43">
        <v>1129</v>
      </c>
      <c r="C244" s="44" t="s">
        <v>534</v>
      </c>
      <c r="D244" s="45" t="s">
        <v>1373</v>
      </c>
      <c r="E244" s="46" t="s">
        <v>250</v>
      </c>
      <c r="F244" s="47" t="s">
        <v>323</v>
      </c>
      <c r="G244" s="105" t="s">
        <v>1984</v>
      </c>
    </row>
    <row r="245" spans="1:9" ht="15.6" x14ac:dyDescent="0.3">
      <c r="A245" s="96">
        <v>244</v>
      </c>
      <c r="B245" s="43">
        <v>738</v>
      </c>
      <c r="C245" s="44" t="s">
        <v>534</v>
      </c>
      <c r="D245" s="45" t="s">
        <v>1183</v>
      </c>
      <c r="E245" s="46" t="s">
        <v>1184</v>
      </c>
      <c r="F245" s="47" t="s">
        <v>323</v>
      </c>
      <c r="G245" s="105" t="s">
        <v>1985</v>
      </c>
    </row>
    <row r="246" spans="1:9" ht="15.6" x14ac:dyDescent="0.3">
      <c r="A246" s="96">
        <v>245</v>
      </c>
      <c r="B246" s="43">
        <v>178</v>
      </c>
      <c r="C246" s="44" t="s">
        <v>534</v>
      </c>
      <c r="D246" s="45" t="s">
        <v>723</v>
      </c>
      <c r="E246" s="46" t="s">
        <v>724</v>
      </c>
      <c r="F246" s="47" t="s">
        <v>323</v>
      </c>
      <c r="G246" s="105" t="s">
        <v>1988</v>
      </c>
      <c r="H246" s="115" t="s">
        <v>1989</v>
      </c>
    </row>
    <row r="247" spans="1:9" ht="15.6" x14ac:dyDescent="0.3">
      <c r="A247" s="96">
        <v>246</v>
      </c>
      <c r="B247" s="43">
        <v>320</v>
      </c>
      <c r="C247" s="44" t="s">
        <v>534</v>
      </c>
      <c r="D247" s="45" t="s">
        <v>854</v>
      </c>
      <c r="E247" s="46" t="s">
        <v>855</v>
      </c>
      <c r="F247" s="47" t="s">
        <v>323</v>
      </c>
      <c r="G247" s="105" t="s">
        <v>1966</v>
      </c>
    </row>
    <row r="248" spans="1:9" ht="15.6" x14ac:dyDescent="0.3">
      <c r="A248" s="96">
        <v>247</v>
      </c>
      <c r="B248" s="43">
        <v>1214</v>
      </c>
      <c r="C248" s="44" t="s">
        <v>534</v>
      </c>
      <c r="D248" s="45" t="s">
        <v>135</v>
      </c>
      <c r="E248" s="46" t="s">
        <v>1403</v>
      </c>
      <c r="F248" s="47" t="s">
        <v>323</v>
      </c>
      <c r="G248" s="105" t="s">
        <v>1987</v>
      </c>
    </row>
    <row r="249" spans="1:9" ht="15.6" x14ac:dyDescent="0.3">
      <c r="A249" s="96">
        <v>248</v>
      </c>
      <c r="B249" s="43">
        <v>906</v>
      </c>
      <c r="C249" s="44" t="s">
        <v>534</v>
      </c>
      <c r="D249" s="45" t="s">
        <v>1284</v>
      </c>
      <c r="E249" s="46" t="s">
        <v>1285</v>
      </c>
      <c r="F249" s="47" t="s">
        <v>323</v>
      </c>
      <c r="G249" s="105" t="s">
        <v>1987</v>
      </c>
      <c r="H249" s="115" t="s">
        <v>1989</v>
      </c>
    </row>
    <row r="250" spans="1:9" ht="15.6" x14ac:dyDescent="0.3">
      <c r="A250" s="96">
        <v>249</v>
      </c>
      <c r="B250" s="43">
        <v>1662</v>
      </c>
      <c r="C250" s="44" t="s">
        <v>534</v>
      </c>
      <c r="D250" s="45" t="s">
        <v>1508</v>
      </c>
      <c r="E250" s="46" t="s">
        <v>1509</v>
      </c>
      <c r="F250" s="47" t="s">
        <v>323</v>
      </c>
      <c r="G250" s="105" t="s">
        <v>1988</v>
      </c>
    </row>
    <row r="251" spans="1:9" ht="15.6" x14ac:dyDescent="0.3">
      <c r="A251" s="96">
        <v>250</v>
      </c>
      <c r="B251" s="43">
        <v>523</v>
      </c>
      <c r="C251" s="44" t="s">
        <v>534</v>
      </c>
      <c r="D251" s="45" t="s">
        <v>1074</v>
      </c>
      <c r="E251" s="46" t="s">
        <v>1075</v>
      </c>
      <c r="F251" s="47" t="s">
        <v>323</v>
      </c>
      <c r="G251" s="105" t="s">
        <v>1988</v>
      </c>
    </row>
    <row r="252" spans="1:9" ht="15.6" x14ac:dyDescent="0.3">
      <c r="A252" s="96">
        <v>251</v>
      </c>
      <c r="B252" s="43">
        <v>989</v>
      </c>
      <c r="C252" s="44" t="s">
        <v>534</v>
      </c>
      <c r="D252" s="45" t="s">
        <v>1327</v>
      </c>
      <c r="E252" s="46" t="s">
        <v>1328</v>
      </c>
      <c r="F252" s="47" t="s">
        <v>323</v>
      </c>
      <c r="G252" s="105" t="s">
        <v>1966</v>
      </c>
    </row>
    <row r="253" spans="1:9" ht="15.6" x14ac:dyDescent="0.3">
      <c r="A253" s="96">
        <v>252</v>
      </c>
      <c r="B253" s="43">
        <v>69</v>
      </c>
      <c r="C253" s="44" t="s">
        <v>534</v>
      </c>
      <c r="D253" s="45" t="s">
        <v>559</v>
      </c>
      <c r="E253" s="46" t="s">
        <v>560</v>
      </c>
      <c r="F253" s="47" t="s">
        <v>323</v>
      </c>
      <c r="G253" s="105" t="s">
        <v>1966</v>
      </c>
    </row>
    <row r="254" spans="1:9" ht="15.6" x14ac:dyDescent="0.3">
      <c r="A254" s="96">
        <v>253</v>
      </c>
      <c r="B254" s="43">
        <v>896</v>
      </c>
      <c r="C254" s="44" t="s">
        <v>534</v>
      </c>
      <c r="D254" s="45" t="s">
        <v>1280</v>
      </c>
      <c r="E254" s="46" t="s">
        <v>1281</v>
      </c>
      <c r="F254" s="47" t="s">
        <v>323</v>
      </c>
      <c r="G254" s="105" t="s">
        <v>1988</v>
      </c>
      <c r="H254" s="5" t="s">
        <v>1989</v>
      </c>
    </row>
    <row r="255" spans="1:9" ht="15.6" x14ac:dyDescent="0.3">
      <c r="A255" s="96">
        <v>254</v>
      </c>
      <c r="B255" s="43">
        <v>972</v>
      </c>
      <c r="C255" s="44" t="s">
        <v>534</v>
      </c>
      <c r="D255" s="45" t="s">
        <v>1315</v>
      </c>
      <c r="E255" s="46" t="s">
        <v>1316</v>
      </c>
      <c r="F255" s="47" t="s">
        <v>323</v>
      </c>
      <c r="G255" s="105" t="s">
        <v>1989</v>
      </c>
    </row>
    <row r="256" spans="1:9" ht="15.6" x14ac:dyDescent="0.3">
      <c r="A256" s="96">
        <v>255</v>
      </c>
      <c r="B256" s="43">
        <v>469</v>
      </c>
      <c r="C256" s="44" t="s">
        <v>534</v>
      </c>
      <c r="D256" s="45" t="s">
        <v>108</v>
      </c>
      <c r="E256" s="46" t="s">
        <v>109</v>
      </c>
      <c r="F256" s="47" t="s">
        <v>323</v>
      </c>
      <c r="G256" s="105" t="s">
        <v>1989</v>
      </c>
    </row>
    <row r="257" spans="1:8" ht="15.6" x14ac:dyDescent="0.3">
      <c r="A257" s="96">
        <v>256</v>
      </c>
      <c r="B257" s="43">
        <v>1573</v>
      </c>
      <c r="C257" s="44" t="s">
        <v>534</v>
      </c>
      <c r="D257" s="45" t="s">
        <v>1486</v>
      </c>
      <c r="E257" s="46" t="s">
        <v>1487</v>
      </c>
      <c r="F257" s="47" t="s">
        <v>323</v>
      </c>
      <c r="G257" s="105" t="s">
        <v>1988</v>
      </c>
    </row>
    <row r="258" spans="1:8" ht="15.6" x14ac:dyDescent="0.3">
      <c r="A258" s="96">
        <v>257</v>
      </c>
      <c r="B258" s="43">
        <v>533</v>
      </c>
      <c r="C258" s="44" t="s">
        <v>534</v>
      </c>
      <c r="D258" s="45" t="s">
        <v>1080</v>
      </c>
      <c r="E258" s="46" t="s">
        <v>1081</v>
      </c>
      <c r="F258" s="47" t="s">
        <v>323</v>
      </c>
      <c r="G258" s="105" t="s">
        <v>1966</v>
      </c>
    </row>
    <row r="259" spans="1:8" ht="15.6" x14ac:dyDescent="0.3">
      <c r="A259" s="96">
        <v>258</v>
      </c>
      <c r="B259" s="43">
        <v>419</v>
      </c>
      <c r="C259" s="44" t="s">
        <v>534</v>
      </c>
      <c r="D259" s="45" t="s">
        <v>979</v>
      </c>
      <c r="E259" s="46" t="s">
        <v>980</v>
      </c>
      <c r="F259" s="47" t="s">
        <v>323</v>
      </c>
      <c r="G259" s="105" t="s">
        <v>1984</v>
      </c>
    </row>
    <row r="260" spans="1:8" ht="15.6" x14ac:dyDescent="0.3">
      <c r="A260" s="96">
        <v>259</v>
      </c>
      <c r="B260" s="43">
        <v>315</v>
      </c>
      <c r="C260" s="44" t="s">
        <v>534</v>
      </c>
      <c r="D260" s="45" t="s">
        <v>845</v>
      </c>
      <c r="E260" s="46" t="s">
        <v>846</v>
      </c>
      <c r="F260" s="47" t="s">
        <v>323</v>
      </c>
      <c r="G260" s="105" t="s">
        <v>1985</v>
      </c>
    </row>
    <row r="261" spans="1:8" ht="15.6" x14ac:dyDescent="0.3">
      <c r="A261" s="96">
        <v>260</v>
      </c>
      <c r="B261" s="43">
        <v>767</v>
      </c>
      <c r="C261" s="44" t="s">
        <v>534</v>
      </c>
      <c r="D261" s="45" t="s">
        <v>1200</v>
      </c>
      <c r="E261" s="46" t="s">
        <v>1201</v>
      </c>
      <c r="F261" s="47" t="s">
        <v>323</v>
      </c>
      <c r="G261" s="105" t="s">
        <v>1986</v>
      </c>
    </row>
    <row r="262" spans="1:8" ht="15.6" x14ac:dyDescent="0.3">
      <c r="A262" s="96">
        <v>261</v>
      </c>
      <c r="B262" s="43">
        <v>424</v>
      </c>
      <c r="C262" s="44" t="s">
        <v>534</v>
      </c>
      <c r="D262" s="45" t="s">
        <v>117</v>
      </c>
      <c r="E262" s="46" t="s">
        <v>118</v>
      </c>
      <c r="F262" s="47" t="s">
        <v>323</v>
      </c>
      <c r="G262" s="105" t="s">
        <v>1985</v>
      </c>
    </row>
    <row r="263" spans="1:8" ht="15.6" x14ac:dyDescent="0.3">
      <c r="A263" s="96">
        <v>262</v>
      </c>
      <c r="B263" s="43" t="s">
        <v>33</v>
      </c>
      <c r="C263" s="44" t="s">
        <v>534</v>
      </c>
      <c r="D263" s="45" t="s">
        <v>1737</v>
      </c>
      <c r="E263" s="46" t="s">
        <v>1738</v>
      </c>
      <c r="F263" s="47" t="s">
        <v>1592</v>
      </c>
      <c r="G263" s="105" t="s">
        <v>1989</v>
      </c>
    </row>
    <row r="264" spans="1:8" ht="15.6" x14ac:dyDescent="0.3">
      <c r="A264" s="96">
        <v>263</v>
      </c>
      <c r="B264" s="43">
        <v>1404</v>
      </c>
      <c r="C264" s="44" t="s">
        <v>534</v>
      </c>
      <c r="D264" s="45" t="s">
        <v>1457</v>
      </c>
      <c r="E264" s="46" t="s">
        <v>1458</v>
      </c>
      <c r="F264" s="47" t="s">
        <v>323</v>
      </c>
      <c r="G264" s="105" t="s">
        <v>1966</v>
      </c>
      <c r="H264" s="115" t="s">
        <v>1988</v>
      </c>
    </row>
    <row r="265" spans="1:8" ht="15.6" x14ac:dyDescent="0.3">
      <c r="A265" s="96">
        <v>264</v>
      </c>
      <c r="B265" s="43">
        <v>974</v>
      </c>
      <c r="C265" s="44" t="s">
        <v>534</v>
      </c>
      <c r="D265" s="45" t="s">
        <v>1317</v>
      </c>
      <c r="E265" s="46" t="s">
        <v>1318</v>
      </c>
      <c r="F265" s="47" t="s">
        <v>323</v>
      </c>
      <c r="G265" s="105" t="s">
        <v>1986</v>
      </c>
      <c r="H265" s="115" t="s">
        <v>1988</v>
      </c>
    </row>
    <row r="266" spans="1:8" ht="15.6" x14ac:dyDescent="0.3">
      <c r="A266" s="96">
        <v>265</v>
      </c>
      <c r="B266" s="43">
        <v>416</v>
      </c>
      <c r="C266" s="44" t="s">
        <v>534</v>
      </c>
      <c r="D266" s="45" t="s">
        <v>977</v>
      </c>
      <c r="E266" s="46" t="s">
        <v>978</v>
      </c>
      <c r="F266" s="47" t="s">
        <v>323</v>
      </c>
      <c r="G266" s="105" t="s">
        <v>1966</v>
      </c>
      <c r="H266" s="105"/>
    </row>
    <row r="267" spans="1:8" ht="15.6" x14ac:dyDescent="0.3">
      <c r="A267" s="96">
        <v>266</v>
      </c>
      <c r="B267" s="43">
        <v>2743</v>
      </c>
      <c r="C267" s="44" t="s">
        <v>534</v>
      </c>
      <c r="D267" s="45" t="s">
        <v>1650</v>
      </c>
      <c r="E267" s="46" t="s">
        <v>1651</v>
      </c>
      <c r="F267" s="47" t="s">
        <v>1592</v>
      </c>
      <c r="G267" s="105" t="s">
        <v>1985</v>
      </c>
    </row>
    <row r="268" spans="1:8" ht="15.6" x14ac:dyDescent="0.3">
      <c r="A268" s="96">
        <v>267</v>
      </c>
      <c r="B268" s="43">
        <v>233</v>
      </c>
      <c r="C268" s="44" t="s">
        <v>534</v>
      </c>
      <c r="D268" s="45" t="s">
        <v>787</v>
      </c>
      <c r="E268" s="46" t="s">
        <v>788</v>
      </c>
      <c r="F268" s="47" t="s">
        <v>323</v>
      </c>
      <c r="G268" s="105" t="s">
        <v>1984</v>
      </c>
    </row>
    <row r="269" spans="1:8" ht="15.6" x14ac:dyDescent="0.3">
      <c r="A269" s="96">
        <v>268</v>
      </c>
      <c r="B269" s="43">
        <v>756</v>
      </c>
      <c r="C269" s="44" t="s">
        <v>534</v>
      </c>
      <c r="D269" s="45" t="s">
        <v>1196</v>
      </c>
      <c r="E269" s="46" t="s">
        <v>1197</v>
      </c>
      <c r="F269" s="47" t="s">
        <v>323</v>
      </c>
      <c r="G269" s="105" t="s">
        <v>1965</v>
      </c>
    </row>
    <row r="270" spans="1:8" ht="15.6" x14ac:dyDescent="0.3">
      <c r="A270" s="96">
        <v>269</v>
      </c>
      <c r="B270" s="43">
        <v>796</v>
      </c>
      <c r="C270" s="44" t="s">
        <v>534</v>
      </c>
      <c r="D270" s="45" t="s">
        <v>1223</v>
      </c>
      <c r="E270" s="46" t="s">
        <v>1224</v>
      </c>
      <c r="F270" s="47" t="s">
        <v>323</v>
      </c>
      <c r="G270" s="105" t="s">
        <v>1989</v>
      </c>
    </row>
    <row r="271" spans="1:8" ht="15.6" x14ac:dyDescent="0.3">
      <c r="A271" s="96">
        <v>270</v>
      </c>
      <c r="B271" s="43">
        <v>739</v>
      </c>
      <c r="C271" s="44" t="s">
        <v>534</v>
      </c>
      <c r="D271" s="45" t="s">
        <v>1185</v>
      </c>
      <c r="E271" s="46" t="s">
        <v>1186</v>
      </c>
      <c r="F271" s="47" t="s">
        <v>323</v>
      </c>
      <c r="G271" s="105" t="s">
        <v>1988</v>
      </c>
    </row>
    <row r="272" spans="1:8" ht="15.6" x14ac:dyDescent="0.3">
      <c r="A272" s="96">
        <v>271</v>
      </c>
      <c r="B272" s="43">
        <v>882</v>
      </c>
      <c r="C272" s="44" t="s">
        <v>534</v>
      </c>
      <c r="D272" s="45" t="s">
        <v>1272</v>
      </c>
      <c r="E272" s="46" t="s">
        <v>1273</v>
      </c>
      <c r="F272" s="47" t="s">
        <v>323</v>
      </c>
      <c r="G272" s="105" t="s">
        <v>1986</v>
      </c>
    </row>
    <row r="273" spans="1:9" ht="15.6" x14ac:dyDescent="0.3">
      <c r="A273" s="96">
        <v>272</v>
      </c>
      <c r="B273" s="43">
        <v>1036</v>
      </c>
      <c r="C273" s="44" t="s">
        <v>534</v>
      </c>
      <c r="D273" s="45" t="s">
        <v>1347</v>
      </c>
      <c r="E273" s="46" t="s">
        <v>1348</v>
      </c>
      <c r="F273" s="47" t="s">
        <v>323</v>
      </c>
      <c r="G273" s="105" t="s">
        <v>1966</v>
      </c>
    </row>
    <row r="274" spans="1:9" ht="15.6" x14ac:dyDescent="0.3">
      <c r="A274" s="96">
        <v>273</v>
      </c>
      <c r="B274" s="43">
        <v>1925</v>
      </c>
      <c r="C274" s="44" t="s">
        <v>534</v>
      </c>
      <c r="D274" s="45" t="s">
        <v>1567</v>
      </c>
      <c r="E274" s="46" t="s">
        <v>1568</v>
      </c>
      <c r="F274" s="47" t="s">
        <v>323</v>
      </c>
      <c r="G274" s="105" t="s">
        <v>1987</v>
      </c>
    </row>
    <row r="275" spans="1:9" ht="15.6" x14ac:dyDescent="0.3">
      <c r="A275" s="96">
        <v>274</v>
      </c>
      <c r="B275" s="43" t="s">
        <v>33</v>
      </c>
      <c r="C275" s="44" t="s">
        <v>534</v>
      </c>
      <c r="D275" s="45" t="s">
        <v>1741</v>
      </c>
      <c r="E275" s="46" t="s">
        <v>1742</v>
      </c>
      <c r="F275" s="47" t="s">
        <v>1592</v>
      </c>
      <c r="G275" s="105" t="s">
        <v>1984</v>
      </c>
    </row>
    <row r="276" spans="1:9" ht="15.6" x14ac:dyDescent="0.3">
      <c r="A276" s="96">
        <v>275</v>
      </c>
      <c r="B276" s="43">
        <v>137</v>
      </c>
      <c r="C276" s="44" t="s">
        <v>534</v>
      </c>
      <c r="D276" s="45" t="s">
        <v>194</v>
      </c>
      <c r="E276" s="46" t="s">
        <v>195</v>
      </c>
      <c r="F276" s="47" t="s">
        <v>323</v>
      </c>
      <c r="G276" s="105" t="s">
        <v>1984</v>
      </c>
      <c r="H276" s="115"/>
      <c r="I276" s="115"/>
    </row>
    <row r="277" spans="1:9" ht="15.6" x14ac:dyDescent="0.3">
      <c r="A277" s="96">
        <v>276</v>
      </c>
      <c r="B277" s="43">
        <v>1069</v>
      </c>
      <c r="C277" s="44" t="s">
        <v>534</v>
      </c>
      <c r="D277" s="45" t="s">
        <v>1358</v>
      </c>
      <c r="E277" s="46" t="s">
        <v>1359</v>
      </c>
      <c r="F277" s="47" t="s">
        <v>323</v>
      </c>
      <c r="G277" s="105" t="s">
        <v>1987</v>
      </c>
    </row>
    <row r="278" spans="1:9" ht="15.6" x14ac:dyDescent="0.3">
      <c r="A278" s="96">
        <v>277</v>
      </c>
      <c r="B278" s="43">
        <v>1262</v>
      </c>
      <c r="C278" s="44" t="s">
        <v>534</v>
      </c>
      <c r="D278" s="45" t="s">
        <v>1421</v>
      </c>
      <c r="E278" s="46" t="s">
        <v>1422</v>
      </c>
      <c r="F278" s="47" t="s">
        <v>323</v>
      </c>
      <c r="G278" s="105" t="s">
        <v>1987</v>
      </c>
    </row>
    <row r="279" spans="1:9" ht="15.6" x14ac:dyDescent="0.3">
      <c r="A279" s="96">
        <v>278</v>
      </c>
      <c r="B279" s="43">
        <v>3409</v>
      </c>
      <c r="C279" s="44" t="s">
        <v>534</v>
      </c>
      <c r="D279" s="45" t="s">
        <v>1680</v>
      </c>
      <c r="E279" s="46" t="s">
        <v>1681</v>
      </c>
      <c r="F279" s="47" t="s">
        <v>1592</v>
      </c>
      <c r="G279" s="105" t="s">
        <v>1984</v>
      </c>
    </row>
    <row r="280" spans="1:9" ht="15.6" x14ac:dyDescent="0.3">
      <c r="A280" s="96">
        <v>279</v>
      </c>
      <c r="B280" s="43">
        <v>769</v>
      </c>
      <c r="C280" s="44" t="s">
        <v>534</v>
      </c>
      <c r="D280" s="45" t="s">
        <v>1204</v>
      </c>
      <c r="E280" s="46" t="s">
        <v>1134</v>
      </c>
      <c r="F280" s="47" t="s">
        <v>323</v>
      </c>
      <c r="G280" s="105" t="s">
        <v>1984</v>
      </c>
    </row>
    <row r="281" spans="1:9" ht="15.6" x14ac:dyDescent="0.3">
      <c r="A281" s="96">
        <v>280</v>
      </c>
      <c r="B281" s="43">
        <v>186</v>
      </c>
      <c r="C281" s="44" t="s">
        <v>534</v>
      </c>
      <c r="D281" s="45" t="s">
        <v>731</v>
      </c>
      <c r="E281" s="46" t="s">
        <v>732</v>
      </c>
      <c r="F281" s="47" t="s">
        <v>323</v>
      </c>
      <c r="G281" s="105" t="s">
        <v>1985</v>
      </c>
    </row>
    <row r="282" spans="1:9" ht="15.6" x14ac:dyDescent="0.3">
      <c r="A282" s="96">
        <v>281</v>
      </c>
      <c r="B282" s="43">
        <v>160</v>
      </c>
      <c r="C282" s="44" t="s">
        <v>534</v>
      </c>
      <c r="D282" s="45" t="s">
        <v>691</v>
      </c>
      <c r="E282" s="46" t="s">
        <v>692</v>
      </c>
      <c r="F282" s="47" t="s">
        <v>323</v>
      </c>
      <c r="G282" s="105" t="s">
        <v>1965</v>
      </c>
    </row>
    <row r="283" spans="1:9" ht="15.6" x14ac:dyDescent="0.3">
      <c r="A283" s="96">
        <v>282</v>
      </c>
      <c r="B283" s="43">
        <v>247</v>
      </c>
      <c r="C283" s="44" t="s">
        <v>534</v>
      </c>
      <c r="D283" s="45" t="s">
        <v>43</v>
      </c>
      <c r="E283" s="46" t="s">
        <v>43</v>
      </c>
      <c r="F283" s="47" t="s">
        <v>323</v>
      </c>
      <c r="G283" s="105" t="s">
        <v>1966</v>
      </c>
    </row>
    <row r="284" spans="1:9" ht="15.6" x14ac:dyDescent="0.3">
      <c r="A284" s="96">
        <v>283</v>
      </c>
      <c r="B284" s="43">
        <v>437</v>
      </c>
      <c r="C284" s="44" t="s">
        <v>534</v>
      </c>
      <c r="D284" s="45" t="s">
        <v>997</v>
      </c>
      <c r="E284" s="46" t="s">
        <v>998</v>
      </c>
      <c r="F284" s="47" t="s">
        <v>323</v>
      </c>
      <c r="G284" s="105" t="s">
        <v>1988</v>
      </c>
    </row>
    <row r="285" spans="1:9" ht="15.6" x14ac:dyDescent="0.3">
      <c r="A285" s="96">
        <v>284</v>
      </c>
      <c r="B285" s="43">
        <v>384</v>
      </c>
      <c r="C285" s="113" t="s">
        <v>534</v>
      </c>
      <c r="D285" s="114" t="s">
        <v>198</v>
      </c>
      <c r="E285" s="51" t="s">
        <v>947</v>
      </c>
      <c r="F285" s="47" t="s">
        <v>323</v>
      </c>
      <c r="G285" s="105" t="s">
        <v>1986</v>
      </c>
    </row>
    <row r="286" spans="1:9" ht="15.6" x14ac:dyDescent="0.3">
      <c r="A286" s="96">
        <v>285</v>
      </c>
      <c r="B286" s="43">
        <v>326</v>
      </c>
      <c r="C286" s="44" t="s">
        <v>534</v>
      </c>
      <c r="D286" s="45" t="s">
        <v>859</v>
      </c>
      <c r="E286" s="46" t="s">
        <v>860</v>
      </c>
      <c r="F286" s="47" t="s">
        <v>323</v>
      </c>
      <c r="G286" s="105" t="s">
        <v>1966</v>
      </c>
    </row>
    <row r="287" spans="1:9" ht="15.6" x14ac:dyDescent="0.3">
      <c r="A287" s="96">
        <v>286</v>
      </c>
      <c r="B287" s="43" t="s">
        <v>33</v>
      </c>
      <c r="C287" s="113" t="s">
        <v>534</v>
      </c>
      <c r="D287" s="114" t="s">
        <v>1758</v>
      </c>
      <c r="E287" s="51" t="s">
        <v>1759</v>
      </c>
      <c r="F287" s="47" t="s">
        <v>1592</v>
      </c>
      <c r="G287" s="105" t="s">
        <v>1989</v>
      </c>
    </row>
    <row r="288" spans="1:9" ht="15.6" x14ac:dyDescent="0.3">
      <c r="A288" s="96">
        <v>287</v>
      </c>
      <c r="B288" s="43">
        <v>1352</v>
      </c>
      <c r="C288" s="44" t="s">
        <v>534</v>
      </c>
      <c r="D288" s="45" t="s">
        <v>1440</v>
      </c>
      <c r="E288" s="46" t="s">
        <v>1441</v>
      </c>
      <c r="F288" s="47" t="s">
        <v>323</v>
      </c>
      <c r="G288" s="105" t="s">
        <v>1988</v>
      </c>
    </row>
    <row r="289" spans="1:8" ht="15.6" x14ac:dyDescent="0.3">
      <c r="A289" s="96">
        <v>288</v>
      </c>
      <c r="B289" s="43">
        <v>1397</v>
      </c>
      <c r="C289" s="44" t="s">
        <v>534</v>
      </c>
      <c r="D289" s="45" t="s">
        <v>89</v>
      </c>
      <c r="E289" s="46" t="s">
        <v>90</v>
      </c>
      <c r="F289" s="47" t="s">
        <v>323</v>
      </c>
      <c r="G289" s="105" t="s">
        <v>1987</v>
      </c>
    </row>
    <row r="290" spans="1:8" ht="15.6" x14ac:dyDescent="0.3">
      <c r="A290" s="96">
        <v>289</v>
      </c>
      <c r="B290" s="43">
        <v>586</v>
      </c>
      <c r="C290" s="44" t="s">
        <v>534</v>
      </c>
      <c r="D290" s="45" t="s">
        <v>1114</v>
      </c>
      <c r="E290" s="46" t="s">
        <v>1115</v>
      </c>
      <c r="F290" s="47" t="s">
        <v>323</v>
      </c>
      <c r="G290" s="105" t="s">
        <v>1985</v>
      </c>
    </row>
    <row r="291" spans="1:8" ht="15.6" x14ac:dyDescent="0.3">
      <c r="A291" s="96">
        <v>290</v>
      </c>
      <c r="B291" s="43">
        <v>977</v>
      </c>
      <c r="C291" s="44" t="s">
        <v>534</v>
      </c>
      <c r="D291" s="45" t="s">
        <v>1319</v>
      </c>
      <c r="E291" s="46" t="s">
        <v>1320</v>
      </c>
      <c r="F291" s="47" t="s">
        <v>323</v>
      </c>
      <c r="G291" s="105" t="s">
        <v>1986</v>
      </c>
      <c r="H291" s="115"/>
    </row>
    <row r="292" spans="1:8" ht="15.6" x14ac:dyDescent="0.3">
      <c r="A292" s="96">
        <v>291</v>
      </c>
      <c r="B292" s="43">
        <v>278</v>
      </c>
      <c r="C292" s="44" t="s">
        <v>534</v>
      </c>
      <c r="D292" s="45" t="s">
        <v>77</v>
      </c>
      <c r="E292" s="46" t="s">
        <v>78</v>
      </c>
      <c r="F292" s="47" t="s">
        <v>323</v>
      </c>
      <c r="G292" s="105" t="s">
        <v>1988</v>
      </c>
    </row>
    <row r="293" spans="1:8" ht="15.6" x14ac:dyDescent="0.3">
      <c r="A293" s="96">
        <v>292</v>
      </c>
      <c r="B293" s="43">
        <v>226</v>
      </c>
      <c r="C293" s="44" t="s">
        <v>534</v>
      </c>
      <c r="D293" s="45" t="s">
        <v>780</v>
      </c>
      <c r="E293" s="46" t="s">
        <v>781</v>
      </c>
      <c r="F293" s="47" t="s">
        <v>323</v>
      </c>
      <c r="G293" s="105" t="s">
        <v>1984</v>
      </c>
    </row>
    <row r="294" spans="1:8" ht="15.6" x14ac:dyDescent="0.3">
      <c r="A294" s="96">
        <v>293</v>
      </c>
      <c r="B294" s="79">
        <v>402</v>
      </c>
      <c r="C294" s="80" t="s">
        <v>534</v>
      </c>
      <c r="D294" s="81" t="s">
        <v>245</v>
      </c>
      <c r="E294" s="54" t="s">
        <v>246</v>
      </c>
      <c r="F294" s="47" t="s">
        <v>323</v>
      </c>
      <c r="G294" s="105" t="s">
        <v>1965</v>
      </c>
    </row>
    <row r="295" spans="1:8" ht="15.6" x14ac:dyDescent="0.3">
      <c r="A295" s="96">
        <v>294</v>
      </c>
      <c r="B295" s="43">
        <v>135</v>
      </c>
      <c r="C295" s="44" t="s">
        <v>534</v>
      </c>
      <c r="D295" s="45" t="s">
        <v>254</v>
      </c>
      <c r="E295" s="46" t="s">
        <v>255</v>
      </c>
      <c r="F295" s="47" t="s">
        <v>323</v>
      </c>
      <c r="G295" s="105" t="s">
        <v>1987</v>
      </c>
    </row>
    <row r="296" spans="1:8" ht="15.6" x14ac:dyDescent="0.3">
      <c r="A296" s="96">
        <v>295</v>
      </c>
      <c r="B296" s="43">
        <v>525</v>
      </c>
      <c r="C296" s="44" t="s">
        <v>534</v>
      </c>
      <c r="D296" s="45" t="s">
        <v>1076</v>
      </c>
      <c r="E296" s="46" t="s">
        <v>1077</v>
      </c>
      <c r="F296" s="47" t="s">
        <v>323</v>
      </c>
      <c r="G296" s="105" t="s">
        <v>1987</v>
      </c>
    </row>
    <row r="297" spans="1:8" ht="15.6" x14ac:dyDescent="0.3">
      <c r="A297" s="96">
        <v>296</v>
      </c>
      <c r="B297" s="43">
        <v>834</v>
      </c>
      <c r="C297" s="44" t="s">
        <v>534</v>
      </c>
      <c r="D297" s="45" t="s">
        <v>1244</v>
      </c>
      <c r="E297" s="46" t="s">
        <v>1245</v>
      </c>
      <c r="F297" s="47" t="s">
        <v>323</v>
      </c>
      <c r="G297" s="105" t="s">
        <v>1966</v>
      </c>
    </row>
    <row r="298" spans="1:8" ht="15.6" x14ac:dyDescent="0.3">
      <c r="A298" s="96">
        <v>297</v>
      </c>
      <c r="B298" s="43">
        <v>1464</v>
      </c>
      <c r="C298" s="44" t="s">
        <v>534</v>
      </c>
      <c r="D298" s="45" t="s">
        <v>247</v>
      </c>
      <c r="E298" s="46" t="s">
        <v>248</v>
      </c>
      <c r="F298" s="47" t="s">
        <v>323</v>
      </c>
      <c r="G298" s="105" t="s">
        <v>1988</v>
      </c>
      <c r="H298" s="105" t="s">
        <v>1989</v>
      </c>
    </row>
    <row r="299" spans="1:8" ht="15.6" x14ac:dyDescent="0.3">
      <c r="A299" s="96">
        <v>298</v>
      </c>
      <c r="B299" s="79">
        <v>120</v>
      </c>
      <c r="C299" s="80" t="s">
        <v>534</v>
      </c>
      <c r="D299" s="81" t="s">
        <v>641</v>
      </c>
      <c r="E299" s="54" t="s">
        <v>642</v>
      </c>
      <c r="F299" s="47" t="s">
        <v>323</v>
      </c>
      <c r="G299" s="105" t="s">
        <v>1984</v>
      </c>
    </row>
    <row r="300" spans="1:8" ht="15.6" x14ac:dyDescent="0.3">
      <c r="A300" s="96">
        <v>299</v>
      </c>
      <c r="B300" s="43">
        <v>340</v>
      </c>
      <c r="C300" s="44" t="s">
        <v>534</v>
      </c>
      <c r="D300" s="45" t="s">
        <v>877</v>
      </c>
      <c r="E300" s="46" t="s">
        <v>878</v>
      </c>
      <c r="F300" s="47" t="s">
        <v>323</v>
      </c>
      <c r="G300" s="105" t="s">
        <v>1986</v>
      </c>
      <c r="H300" s="115" t="s">
        <v>1989</v>
      </c>
    </row>
    <row r="301" spans="1:8" ht="15.6" x14ac:dyDescent="0.3">
      <c r="A301" s="96">
        <v>300</v>
      </c>
      <c r="B301" s="43">
        <v>2924</v>
      </c>
      <c r="C301" s="44" t="s">
        <v>534</v>
      </c>
      <c r="D301" s="45" t="s">
        <v>1662</v>
      </c>
      <c r="E301" s="46" t="s">
        <v>1663</v>
      </c>
      <c r="F301" s="47" t="s">
        <v>1592</v>
      </c>
      <c r="G301" s="105" t="s">
        <v>1984</v>
      </c>
      <c r="H301" s="105"/>
    </row>
    <row r="302" spans="1:8" ht="15.6" x14ac:dyDescent="0.3">
      <c r="A302" s="96">
        <v>301</v>
      </c>
      <c r="B302" s="43">
        <v>3513</v>
      </c>
      <c r="C302" s="44" t="s">
        <v>534</v>
      </c>
      <c r="D302" s="45" t="s">
        <v>1691</v>
      </c>
      <c r="E302" s="46" t="s">
        <v>1692</v>
      </c>
      <c r="F302" s="47" t="s">
        <v>1592</v>
      </c>
      <c r="G302" s="105" t="s">
        <v>1989</v>
      </c>
    </row>
    <row r="303" spans="1:8" ht="15.6" x14ac:dyDescent="0.3">
      <c r="A303" s="96">
        <v>302</v>
      </c>
      <c r="B303" s="43">
        <v>622</v>
      </c>
      <c r="C303" s="44" t="s">
        <v>534</v>
      </c>
      <c r="D303" s="45" t="s">
        <v>249</v>
      </c>
      <c r="E303" s="46" t="s">
        <v>1134</v>
      </c>
      <c r="F303" s="47" t="s">
        <v>323</v>
      </c>
      <c r="G303" s="105" t="s">
        <v>1984</v>
      </c>
    </row>
    <row r="304" spans="1:8" ht="15.6" x14ac:dyDescent="0.3">
      <c r="A304" s="96">
        <v>303</v>
      </c>
      <c r="B304" s="43">
        <v>164</v>
      </c>
      <c r="C304" s="44" t="s">
        <v>534</v>
      </c>
      <c r="D304" s="45" t="s">
        <v>86</v>
      </c>
      <c r="E304" s="46" t="s">
        <v>702</v>
      </c>
      <c r="F304" s="47" t="s">
        <v>323</v>
      </c>
      <c r="G304" s="105" t="s">
        <v>1965</v>
      </c>
    </row>
    <row r="305" spans="1:20" ht="15.6" x14ac:dyDescent="0.3">
      <c r="A305" s="96">
        <v>304</v>
      </c>
      <c r="B305" s="43">
        <v>1141</v>
      </c>
      <c r="C305" s="44" t="s">
        <v>534</v>
      </c>
      <c r="D305" s="45" t="s">
        <v>1379</v>
      </c>
      <c r="E305" s="46" t="s">
        <v>1380</v>
      </c>
      <c r="F305" s="47" t="s">
        <v>323</v>
      </c>
      <c r="G305" s="105" t="s">
        <v>1985</v>
      </c>
      <c r="H305" s="105"/>
      <c r="I305" s="105"/>
      <c r="J305" s="105"/>
      <c r="K305" s="105"/>
      <c r="L305" s="105"/>
      <c r="M305" s="105"/>
      <c r="N305" s="105"/>
      <c r="O305" s="105"/>
      <c r="P305" s="105"/>
      <c r="Q305" s="105"/>
      <c r="R305" s="105"/>
    </row>
    <row r="306" spans="1:20" ht="15.6" x14ac:dyDescent="0.3">
      <c r="A306" s="96">
        <v>305</v>
      </c>
      <c r="B306" s="43">
        <v>859</v>
      </c>
      <c r="C306" s="44" t="s">
        <v>534</v>
      </c>
      <c r="D306" s="45" t="s">
        <v>1256</v>
      </c>
      <c r="E306" s="46" t="s">
        <v>1257</v>
      </c>
      <c r="F306" s="47" t="s">
        <v>323</v>
      </c>
      <c r="G306" s="105" t="s">
        <v>1986</v>
      </c>
      <c r="H306" s="105"/>
      <c r="I306" s="105"/>
      <c r="J306" s="47"/>
      <c r="K306" s="47"/>
      <c r="L306" s="47"/>
      <c r="M306" s="47"/>
      <c r="N306" s="47"/>
      <c r="O306" s="64"/>
      <c r="P306" s="47"/>
      <c r="Q306" s="47"/>
      <c r="R306" s="47"/>
      <c r="S306" s="61"/>
      <c r="T306" s="61"/>
    </row>
    <row r="307" spans="1:20" ht="15.6" x14ac:dyDescent="0.3">
      <c r="A307" s="96">
        <v>306</v>
      </c>
      <c r="B307" s="43">
        <v>1996</v>
      </c>
      <c r="C307" s="44" t="s">
        <v>534</v>
      </c>
      <c r="D307" s="45" t="s">
        <v>1588</v>
      </c>
      <c r="E307" s="46" t="s">
        <v>1589</v>
      </c>
      <c r="F307" s="47" t="s">
        <v>323</v>
      </c>
      <c r="G307" s="105" t="s">
        <v>1984</v>
      </c>
    </row>
    <row r="308" spans="1:20" ht="15.6" x14ac:dyDescent="0.3">
      <c r="A308" s="96">
        <v>307</v>
      </c>
      <c r="B308" s="43">
        <v>1072</v>
      </c>
      <c r="C308" s="44" t="s">
        <v>534</v>
      </c>
      <c r="D308" s="45" t="s">
        <v>1360</v>
      </c>
      <c r="E308" s="46" t="s">
        <v>1361</v>
      </c>
      <c r="F308" s="47" t="s">
        <v>323</v>
      </c>
      <c r="G308" s="105" t="s">
        <v>1985</v>
      </c>
    </row>
    <row r="309" spans="1:20" ht="15.6" x14ac:dyDescent="0.3">
      <c r="A309" s="96">
        <v>308</v>
      </c>
      <c r="B309" s="43">
        <v>578</v>
      </c>
      <c r="C309" s="44" t="s">
        <v>534</v>
      </c>
      <c r="D309" s="45" t="s">
        <v>1106</v>
      </c>
      <c r="E309" s="46" t="s">
        <v>1107</v>
      </c>
      <c r="F309" s="47" t="s">
        <v>323</v>
      </c>
      <c r="G309" s="105" t="s">
        <v>1966</v>
      </c>
      <c r="H309" s="105"/>
    </row>
    <row r="310" spans="1:20" ht="15.6" x14ac:dyDescent="0.3">
      <c r="A310" s="96">
        <v>309</v>
      </c>
      <c r="B310" s="43">
        <v>192</v>
      </c>
      <c r="C310" s="44" t="s">
        <v>534</v>
      </c>
      <c r="D310" s="45" t="s">
        <v>81</v>
      </c>
      <c r="E310" s="46" t="s">
        <v>82</v>
      </c>
      <c r="F310" s="47" t="s">
        <v>323</v>
      </c>
      <c r="G310" s="105" t="s">
        <v>1966</v>
      </c>
    </row>
    <row r="311" spans="1:20" ht="15.6" x14ac:dyDescent="0.3">
      <c r="A311" s="96">
        <v>310</v>
      </c>
      <c r="B311" s="43">
        <v>893</v>
      </c>
      <c r="C311" s="44" t="s">
        <v>534</v>
      </c>
      <c r="D311" s="45" t="s">
        <v>1278</v>
      </c>
      <c r="E311" s="46" t="s">
        <v>1279</v>
      </c>
      <c r="F311" s="47" t="s">
        <v>323</v>
      </c>
      <c r="G311" s="105" t="s">
        <v>1984</v>
      </c>
      <c r="H311" s="105"/>
    </row>
    <row r="312" spans="1:20" ht="15.6" x14ac:dyDescent="0.3">
      <c r="A312" s="96">
        <v>311</v>
      </c>
      <c r="B312" s="43">
        <v>92</v>
      </c>
      <c r="C312" s="44" t="s">
        <v>534</v>
      </c>
      <c r="D312" s="45" t="s">
        <v>602</v>
      </c>
      <c r="E312" s="46" t="s">
        <v>603</v>
      </c>
      <c r="F312" s="47" t="s">
        <v>323</v>
      </c>
      <c r="G312" s="105" t="s">
        <v>1966</v>
      </c>
    </row>
    <row r="313" spans="1:20" ht="15.6" x14ac:dyDescent="0.3">
      <c r="A313" s="96">
        <v>312</v>
      </c>
      <c r="B313" s="43">
        <v>543</v>
      </c>
      <c r="C313" s="44" t="s">
        <v>534</v>
      </c>
      <c r="D313" s="45" t="s">
        <v>1084</v>
      </c>
      <c r="E313" s="46" t="s">
        <v>1085</v>
      </c>
      <c r="F313" s="47" t="s">
        <v>323</v>
      </c>
      <c r="G313" s="105" t="s">
        <v>1986</v>
      </c>
    </row>
    <row r="314" spans="1:20" ht="15.6" x14ac:dyDescent="0.3">
      <c r="A314" s="96">
        <v>313</v>
      </c>
      <c r="B314" s="43">
        <v>743</v>
      </c>
      <c r="C314" s="44" t="s">
        <v>534</v>
      </c>
      <c r="D314" s="45" t="s">
        <v>1189</v>
      </c>
      <c r="E314" s="46" t="s">
        <v>1190</v>
      </c>
      <c r="F314" s="47" t="s">
        <v>323</v>
      </c>
      <c r="G314" s="105" t="s">
        <v>1966</v>
      </c>
    </row>
    <row r="315" spans="1:20" ht="15.6" x14ac:dyDescent="0.3">
      <c r="A315" s="96">
        <v>314</v>
      </c>
      <c r="B315" s="43">
        <v>108</v>
      </c>
      <c r="C315" s="44" t="s">
        <v>534</v>
      </c>
      <c r="D315" s="45" t="s">
        <v>628</v>
      </c>
      <c r="E315" s="46" t="s">
        <v>629</v>
      </c>
      <c r="F315" s="47" t="s">
        <v>323</v>
      </c>
      <c r="G315" s="105" t="s">
        <v>1984</v>
      </c>
    </row>
    <row r="316" spans="1:20" ht="15.6" x14ac:dyDescent="0.3">
      <c r="A316" s="96">
        <v>315</v>
      </c>
      <c r="B316" s="79">
        <v>776</v>
      </c>
      <c r="C316" s="80" t="s">
        <v>534</v>
      </c>
      <c r="D316" s="81" t="s">
        <v>1209</v>
      </c>
      <c r="E316" s="54" t="s">
        <v>1210</v>
      </c>
      <c r="F316" s="47" t="s">
        <v>323</v>
      </c>
      <c r="G316" s="105" t="s">
        <v>1987</v>
      </c>
    </row>
    <row r="317" spans="1:20" ht="15.6" x14ac:dyDescent="0.3">
      <c r="A317" s="96">
        <v>316</v>
      </c>
      <c r="B317" s="43">
        <v>768</v>
      </c>
      <c r="C317" s="44" t="s">
        <v>534</v>
      </c>
      <c r="D317" s="45" t="s">
        <v>1202</v>
      </c>
      <c r="E317" s="46" t="s">
        <v>1203</v>
      </c>
      <c r="F317" s="47" t="s">
        <v>323</v>
      </c>
      <c r="G317" s="105" t="s">
        <v>1988</v>
      </c>
    </row>
    <row r="318" spans="1:20" ht="15.6" x14ac:dyDescent="0.3">
      <c r="A318" s="96">
        <v>317</v>
      </c>
      <c r="B318" s="43">
        <v>1475</v>
      </c>
      <c r="C318" s="44" t="s">
        <v>534</v>
      </c>
      <c r="D318" s="45" t="s">
        <v>1473</v>
      </c>
      <c r="E318" s="46" t="s">
        <v>1474</v>
      </c>
      <c r="F318" s="47" t="s">
        <v>323</v>
      </c>
      <c r="G318" s="105" t="s">
        <v>1989</v>
      </c>
    </row>
    <row r="319" spans="1:20" ht="15.6" x14ac:dyDescent="0.3">
      <c r="A319" s="96">
        <v>318</v>
      </c>
      <c r="B319" s="43">
        <v>806</v>
      </c>
      <c r="C319" s="44" t="s">
        <v>534</v>
      </c>
      <c r="D319" s="45" t="s">
        <v>1228</v>
      </c>
      <c r="E319" s="46" t="s">
        <v>1229</v>
      </c>
      <c r="F319" s="47" t="s">
        <v>323</v>
      </c>
      <c r="G319" s="105" t="s">
        <v>1988</v>
      </c>
    </row>
    <row r="320" spans="1:20" ht="15.6" x14ac:dyDescent="0.3">
      <c r="A320" s="96">
        <v>319</v>
      </c>
      <c r="B320" s="43">
        <v>507</v>
      </c>
      <c r="C320" s="44" t="s">
        <v>534</v>
      </c>
      <c r="D320" s="45" t="s">
        <v>1057</v>
      </c>
      <c r="E320" s="46" t="s">
        <v>1058</v>
      </c>
      <c r="F320" s="47" t="s">
        <v>323</v>
      </c>
      <c r="G320" s="105" t="s">
        <v>1966</v>
      </c>
    </row>
    <row r="321" spans="1:8" ht="15.6" x14ac:dyDescent="0.3">
      <c r="A321" s="96">
        <v>320</v>
      </c>
      <c r="B321" s="43">
        <v>2735</v>
      </c>
      <c r="C321" s="44" t="s">
        <v>534</v>
      </c>
      <c r="D321" s="45" t="s">
        <v>1648</v>
      </c>
      <c r="E321" s="46" t="s">
        <v>1649</v>
      </c>
      <c r="F321" s="47" t="s">
        <v>1592</v>
      </c>
      <c r="G321" s="105" t="s">
        <v>1964</v>
      </c>
      <c r="H321" s="5" t="s">
        <v>1989</v>
      </c>
    </row>
    <row r="322" spans="1:8" ht="15.6" x14ac:dyDescent="0.3">
      <c r="A322" s="96">
        <v>321</v>
      </c>
      <c r="B322" s="43">
        <v>306</v>
      </c>
      <c r="C322" s="44" t="s">
        <v>534</v>
      </c>
      <c r="D322" s="45" t="s">
        <v>835</v>
      </c>
      <c r="E322" s="46" t="s">
        <v>836</v>
      </c>
      <c r="F322" s="47" t="s">
        <v>323</v>
      </c>
      <c r="G322" s="105" t="s">
        <v>1966</v>
      </c>
    </row>
    <row r="323" spans="1:8" ht="15.6" x14ac:dyDescent="0.3">
      <c r="A323" s="96">
        <v>322</v>
      </c>
      <c r="B323" s="43">
        <v>744</v>
      </c>
      <c r="C323" s="44" t="s">
        <v>534</v>
      </c>
      <c r="D323" s="45" t="s">
        <v>1191</v>
      </c>
      <c r="E323" s="46" t="s">
        <v>1192</v>
      </c>
      <c r="F323" s="47" t="s">
        <v>323</v>
      </c>
      <c r="G323" s="105" t="s">
        <v>1986</v>
      </c>
    </row>
    <row r="324" spans="1:8" ht="15.6" x14ac:dyDescent="0.3">
      <c r="A324" s="96">
        <v>323</v>
      </c>
      <c r="B324" s="43">
        <v>545</v>
      </c>
      <c r="C324" s="44" t="s">
        <v>534</v>
      </c>
      <c r="D324" s="45" t="s">
        <v>1086</v>
      </c>
      <c r="E324" s="46" t="s">
        <v>1087</v>
      </c>
      <c r="F324" s="47" t="s">
        <v>323</v>
      </c>
      <c r="G324" s="105" t="s">
        <v>1988</v>
      </c>
    </row>
    <row r="325" spans="1:8" ht="15.6" x14ac:dyDescent="0.3">
      <c r="A325" s="96">
        <v>324</v>
      </c>
      <c r="B325" s="43">
        <v>1380</v>
      </c>
      <c r="C325" s="44" t="s">
        <v>534</v>
      </c>
      <c r="D325" s="45" t="s">
        <v>1448</v>
      </c>
      <c r="E325" s="46" t="s">
        <v>1449</v>
      </c>
      <c r="F325" s="47" t="s">
        <v>323</v>
      </c>
      <c r="G325" s="105" t="s">
        <v>1985</v>
      </c>
    </row>
    <row r="326" spans="1:8" ht="15.6" x14ac:dyDescent="0.3">
      <c r="A326" s="96">
        <v>325</v>
      </c>
      <c r="B326" s="43">
        <v>1338</v>
      </c>
      <c r="C326" s="44" t="s">
        <v>534</v>
      </c>
      <c r="D326" s="45" t="s">
        <v>212</v>
      </c>
      <c r="E326" s="46" t="s">
        <v>213</v>
      </c>
      <c r="F326" s="47" t="s">
        <v>323</v>
      </c>
      <c r="G326" s="105" t="s">
        <v>1985</v>
      </c>
    </row>
    <row r="327" spans="1:8" ht="15.6" x14ac:dyDescent="0.3">
      <c r="A327" s="96">
        <v>326</v>
      </c>
      <c r="B327" s="43">
        <v>488</v>
      </c>
      <c r="C327" s="44" t="s">
        <v>534</v>
      </c>
      <c r="D327" s="45" t="s">
        <v>1044</v>
      </c>
      <c r="E327" s="46" t="s">
        <v>1045</v>
      </c>
      <c r="F327" s="47" t="s">
        <v>323</v>
      </c>
      <c r="G327" s="105" t="s">
        <v>1966</v>
      </c>
    </row>
    <row r="328" spans="1:8" ht="15.6" x14ac:dyDescent="0.3">
      <c r="A328" s="96">
        <v>327</v>
      </c>
      <c r="B328" s="43">
        <v>920</v>
      </c>
      <c r="C328" s="44" t="s">
        <v>534</v>
      </c>
      <c r="D328" s="45" t="s">
        <v>1296</v>
      </c>
      <c r="E328" s="46" t="s">
        <v>1297</v>
      </c>
      <c r="F328" s="47" t="s">
        <v>323</v>
      </c>
      <c r="G328" s="105" t="s">
        <v>1986</v>
      </c>
    </row>
    <row r="329" spans="1:8" ht="15.6" x14ac:dyDescent="0.3">
      <c r="A329" s="96">
        <v>328</v>
      </c>
      <c r="B329" s="43">
        <v>782</v>
      </c>
      <c r="C329" s="44" t="s">
        <v>534</v>
      </c>
      <c r="D329" s="45" t="s">
        <v>1213</v>
      </c>
      <c r="E329" s="46" t="s">
        <v>1214</v>
      </c>
      <c r="F329" s="47" t="s">
        <v>323</v>
      </c>
      <c r="G329" s="105" t="s">
        <v>1988</v>
      </c>
    </row>
    <row r="330" spans="1:8" ht="15.6" x14ac:dyDescent="0.3">
      <c r="A330" s="96">
        <v>329</v>
      </c>
      <c r="B330" s="43">
        <v>841</v>
      </c>
      <c r="C330" s="44" t="s">
        <v>534</v>
      </c>
      <c r="D330" s="45" t="s">
        <v>1246</v>
      </c>
      <c r="E330" s="51" t="s">
        <v>1247</v>
      </c>
      <c r="F330" s="47" t="s">
        <v>323</v>
      </c>
      <c r="G330" s="105" t="s">
        <v>1985</v>
      </c>
    </row>
    <row r="331" spans="1:8" ht="15.6" x14ac:dyDescent="0.3">
      <c r="A331" s="96">
        <v>330</v>
      </c>
      <c r="B331" s="43">
        <v>613</v>
      </c>
      <c r="C331" s="44" t="s">
        <v>534</v>
      </c>
      <c r="D331" s="45" t="s">
        <v>1130</v>
      </c>
      <c r="E331" s="46" t="s">
        <v>1131</v>
      </c>
      <c r="F331" s="47" t="s">
        <v>323</v>
      </c>
      <c r="G331" s="105" t="s">
        <v>1987</v>
      </c>
    </row>
    <row r="332" spans="1:8" ht="15.6" x14ac:dyDescent="0.3">
      <c r="A332" s="96">
        <v>331</v>
      </c>
      <c r="B332" s="43">
        <v>2214</v>
      </c>
      <c r="C332" s="44" t="s">
        <v>534</v>
      </c>
      <c r="D332" s="45" t="s">
        <v>1613</v>
      </c>
      <c r="E332" s="46" t="s">
        <v>1614</v>
      </c>
      <c r="F332" s="47" t="s">
        <v>1592</v>
      </c>
      <c r="G332" s="105" t="s">
        <v>1987</v>
      </c>
    </row>
    <row r="333" spans="1:8" ht="15.6" x14ac:dyDescent="0.3">
      <c r="A333" s="96">
        <v>332</v>
      </c>
      <c r="B333" s="43">
        <v>301</v>
      </c>
      <c r="C333" s="44" t="s">
        <v>534</v>
      </c>
      <c r="D333" s="45" t="s">
        <v>829</v>
      </c>
      <c r="E333" s="46" t="s">
        <v>830</v>
      </c>
      <c r="F333" s="47" t="s">
        <v>323</v>
      </c>
      <c r="G333" s="105" t="s">
        <v>1965</v>
      </c>
    </row>
    <row r="334" spans="1:8" ht="15.6" x14ac:dyDescent="0.3">
      <c r="A334" s="96">
        <v>333</v>
      </c>
      <c r="B334" s="43">
        <v>509</v>
      </c>
      <c r="C334" s="44" t="s">
        <v>534</v>
      </c>
      <c r="D334" s="45" t="s">
        <v>1059</v>
      </c>
      <c r="E334" s="46" t="s">
        <v>1060</v>
      </c>
      <c r="F334" s="47" t="s">
        <v>323</v>
      </c>
      <c r="G334" s="105" t="s">
        <v>1984</v>
      </c>
    </row>
    <row r="335" spans="1:8" ht="15.6" x14ac:dyDescent="0.3">
      <c r="A335" s="96">
        <v>334</v>
      </c>
      <c r="B335" s="43">
        <v>285</v>
      </c>
      <c r="C335" s="44" t="s">
        <v>534</v>
      </c>
      <c r="D335" s="45" t="s">
        <v>818</v>
      </c>
      <c r="E335" s="46" t="s">
        <v>819</v>
      </c>
      <c r="F335" s="47" t="s">
        <v>323</v>
      </c>
      <c r="G335" s="105" t="s">
        <v>1966</v>
      </c>
    </row>
    <row r="336" spans="1:8" ht="15.6" x14ac:dyDescent="0.3">
      <c r="A336" s="96">
        <v>335</v>
      </c>
      <c r="B336" s="43">
        <v>353</v>
      </c>
      <c r="C336" s="44" t="s">
        <v>534</v>
      </c>
      <c r="D336" s="45" t="s">
        <v>895</v>
      </c>
      <c r="E336" s="46" t="s">
        <v>896</v>
      </c>
      <c r="F336" s="47" t="s">
        <v>323</v>
      </c>
      <c r="G336" s="105" t="s">
        <v>1988</v>
      </c>
    </row>
    <row r="337" spans="1:8" ht="15.6" x14ac:dyDescent="0.3">
      <c r="A337" s="96">
        <v>336</v>
      </c>
      <c r="B337" s="43">
        <v>723</v>
      </c>
      <c r="C337" s="44" t="s">
        <v>534</v>
      </c>
      <c r="D337" s="45" t="s">
        <v>1173</v>
      </c>
      <c r="E337" s="46" t="s">
        <v>1174</v>
      </c>
      <c r="F337" s="47" t="s">
        <v>323</v>
      </c>
      <c r="G337" s="105" t="s">
        <v>1966</v>
      </c>
    </row>
    <row r="338" spans="1:8" ht="15.6" x14ac:dyDescent="0.3">
      <c r="A338" s="96">
        <v>337</v>
      </c>
      <c r="B338" s="43">
        <v>3645</v>
      </c>
      <c r="C338" s="44" t="s">
        <v>534</v>
      </c>
      <c r="D338" s="45" t="s">
        <v>1695</v>
      </c>
      <c r="E338" s="46" t="s">
        <v>1696</v>
      </c>
      <c r="F338" s="47" t="s">
        <v>1592</v>
      </c>
      <c r="G338" s="105" t="s">
        <v>1989</v>
      </c>
    </row>
    <row r="339" spans="1:8" ht="15.6" x14ac:dyDescent="0.3">
      <c r="A339" s="96">
        <v>338</v>
      </c>
      <c r="B339" s="43">
        <v>392</v>
      </c>
      <c r="C339" s="44" t="s">
        <v>534</v>
      </c>
      <c r="D339" s="45" t="s">
        <v>952</v>
      </c>
      <c r="E339" s="46" t="s">
        <v>953</v>
      </c>
      <c r="F339" s="47" t="s">
        <v>323</v>
      </c>
      <c r="G339" s="105" t="s">
        <v>1965</v>
      </c>
    </row>
    <row r="340" spans="1:8" ht="15.6" x14ac:dyDescent="0.3">
      <c r="A340" s="96">
        <v>339</v>
      </c>
      <c r="B340" s="43">
        <v>995</v>
      </c>
      <c r="C340" s="44" t="s">
        <v>534</v>
      </c>
      <c r="D340" s="45" t="s">
        <v>1331</v>
      </c>
      <c r="E340" s="46" t="s">
        <v>1332</v>
      </c>
      <c r="F340" s="47" t="s">
        <v>323</v>
      </c>
      <c r="G340" s="105" t="s">
        <v>1987</v>
      </c>
    </row>
    <row r="341" spans="1:8" ht="15.6" x14ac:dyDescent="0.3">
      <c r="A341" s="96">
        <v>340</v>
      </c>
      <c r="B341" s="43">
        <v>1958</v>
      </c>
      <c r="C341" s="44" t="s">
        <v>534</v>
      </c>
      <c r="D341" s="45" t="s">
        <v>1579</v>
      </c>
      <c r="E341" s="46" t="s">
        <v>1580</v>
      </c>
      <c r="F341" s="47" t="s">
        <v>323</v>
      </c>
      <c r="G341" s="105" t="s">
        <v>1988</v>
      </c>
      <c r="H341" s="115" t="s">
        <v>1989</v>
      </c>
    </row>
    <row r="342" spans="1:8" ht="15.6" x14ac:dyDescent="0.3">
      <c r="A342" s="96">
        <v>341</v>
      </c>
      <c r="B342" s="43">
        <v>1048</v>
      </c>
      <c r="C342" s="44" t="s">
        <v>534</v>
      </c>
      <c r="D342" s="45" t="s">
        <v>1352</v>
      </c>
      <c r="E342" s="46" t="s">
        <v>1353</v>
      </c>
      <c r="F342" s="47" t="s">
        <v>323</v>
      </c>
      <c r="G342" s="105" t="s">
        <v>1985</v>
      </c>
    </row>
    <row r="343" spans="1:8" ht="15.6" x14ac:dyDescent="0.3">
      <c r="A343" s="96">
        <v>342</v>
      </c>
      <c r="B343" s="43">
        <v>825</v>
      </c>
      <c r="C343" s="44" t="s">
        <v>534</v>
      </c>
      <c r="D343" s="45" t="s">
        <v>1236</v>
      </c>
      <c r="E343" s="46" t="s">
        <v>1237</v>
      </c>
      <c r="F343" s="47" t="s">
        <v>323</v>
      </c>
      <c r="G343" s="105" t="s">
        <v>1986</v>
      </c>
    </row>
    <row r="344" spans="1:8" ht="15.6" x14ac:dyDescent="0.3">
      <c r="A344" s="96">
        <v>343</v>
      </c>
      <c r="B344" s="43">
        <v>1205</v>
      </c>
      <c r="C344" s="44" t="s">
        <v>534</v>
      </c>
      <c r="D344" s="45" t="s">
        <v>1401</v>
      </c>
      <c r="E344" s="46" t="s">
        <v>1402</v>
      </c>
      <c r="F344" s="47" t="s">
        <v>323</v>
      </c>
      <c r="G344" s="105" t="s">
        <v>1984</v>
      </c>
    </row>
    <row r="345" spans="1:8" ht="15.6" x14ac:dyDescent="0.3">
      <c r="A345" s="96">
        <v>344</v>
      </c>
      <c r="B345" s="79">
        <v>1515</v>
      </c>
      <c r="C345" s="80" t="s">
        <v>534</v>
      </c>
      <c r="D345" s="81" t="s">
        <v>1479</v>
      </c>
      <c r="E345" s="54" t="s">
        <v>1480</v>
      </c>
      <c r="F345" s="47" t="s">
        <v>323</v>
      </c>
      <c r="G345" s="105" t="s">
        <v>1988</v>
      </c>
      <c r="H345" s="115" t="s">
        <v>1989</v>
      </c>
    </row>
    <row r="346" spans="1:8" ht="15.6" x14ac:dyDescent="0.3">
      <c r="A346" s="96">
        <v>345</v>
      </c>
      <c r="B346" s="43">
        <v>387</v>
      </c>
      <c r="C346" s="44" t="s">
        <v>534</v>
      </c>
      <c r="D346" s="45" t="s">
        <v>950</v>
      </c>
      <c r="E346" s="46" t="s">
        <v>951</v>
      </c>
      <c r="F346" s="47" t="s">
        <v>323</v>
      </c>
      <c r="G346" s="115" t="s">
        <v>1985</v>
      </c>
    </row>
    <row r="347" spans="1:8" ht="15.6" x14ac:dyDescent="0.3">
      <c r="A347" s="96">
        <v>346</v>
      </c>
      <c r="B347" s="43">
        <v>2641</v>
      </c>
      <c r="C347" s="44" t="s">
        <v>534</v>
      </c>
      <c r="D347" s="45" t="s">
        <v>1640</v>
      </c>
      <c r="E347" s="46" t="s">
        <v>1641</v>
      </c>
      <c r="F347" s="47" t="s">
        <v>1592</v>
      </c>
      <c r="G347" s="105" t="s">
        <v>1989</v>
      </c>
    </row>
    <row r="348" spans="1:8" ht="15.6" x14ac:dyDescent="0.3">
      <c r="A348" s="96">
        <v>347</v>
      </c>
      <c r="B348" s="43">
        <v>725</v>
      </c>
      <c r="C348" s="44" t="s">
        <v>534</v>
      </c>
      <c r="D348" s="45" t="s">
        <v>1175</v>
      </c>
      <c r="E348" s="46" t="s">
        <v>1176</v>
      </c>
      <c r="F348" s="47" t="s">
        <v>323</v>
      </c>
      <c r="G348" s="105" t="s">
        <v>1987</v>
      </c>
    </row>
    <row r="349" spans="1:8" ht="15.6" x14ac:dyDescent="0.3">
      <c r="A349" s="96">
        <v>348</v>
      </c>
      <c r="B349" s="43">
        <v>176</v>
      </c>
      <c r="C349" s="44" t="s">
        <v>534</v>
      </c>
      <c r="D349" s="45" t="s">
        <v>263</v>
      </c>
      <c r="E349" s="46" t="s">
        <v>720</v>
      </c>
      <c r="F349" s="47" t="s">
        <v>323</v>
      </c>
      <c r="G349" s="105" t="s">
        <v>1966</v>
      </c>
    </row>
    <row r="350" spans="1:8" ht="15.6" x14ac:dyDescent="0.3">
      <c r="A350" s="96">
        <v>349</v>
      </c>
      <c r="B350" s="43">
        <v>4335</v>
      </c>
      <c r="C350" s="44" t="s">
        <v>534</v>
      </c>
      <c r="D350" s="45" t="s">
        <v>1715</v>
      </c>
      <c r="E350" s="46" t="s">
        <v>1716</v>
      </c>
      <c r="F350" s="47" t="s">
        <v>1592</v>
      </c>
      <c r="G350" s="105" t="s">
        <v>1987</v>
      </c>
    </row>
    <row r="351" spans="1:8" ht="15.6" x14ac:dyDescent="0.3">
      <c r="A351" s="96">
        <v>350</v>
      </c>
      <c r="B351" s="43">
        <v>59</v>
      </c>
      <c r="C351" s="44" t="s">
        <v>534</v>
      </c>
      <c r="D351" s="45" t="s">
        <v>535</v>
      </c>
      <c r="E351" s="46" t="s">
        <v>536</v>
      </c>
      <c r="F351" s="47" t="s">
        <v>323</v>
      </c>
      <c r="G351" s="105" t="s">
        <v>1965</v>
      </c>
    </row>
    <row r="352" spans="1:8" ht="15.6" x14ac:dyDescent="0.3">
      <c r="A352" s="96">
        <v>351</v>
      </c>
      <c r="B352" s="43">
        <v>85</v>
      </c>
      <c r="C352" s="44" t="s">
        <v>534</v>
      </c>
      <c r="D352" s="45" t="s">
        <v>591</v>
      </c>
      <c r="E352" s="46" t="s">
        <v>592</v>
      </c>
      <c r="F352" s="47" t="s">
        <v>323</v>
      </c>
      <c r="G352" s="105" t="s">
        <v>1987</v>
      </c>
    </row>
    <row r="353" spans="1:16" ht="15.6" x14ac:dyDescent="0.3">
      <c r="A353" s="96">
        <v>352</v>
      </c>
      <c r="B353" s="43">
        <v>911</v>
      </c>
      <c r="C353" s="44" t="s">
        <v>534</v>
      </c>
      <c r="D353" s="45" t="s">
        <v>1292</v>
      </c>
      <c r="E353" s="46" t="s">
        <v>1293</v>
      </c>
      <c r="F353" s="47" t="s">
        <v>323</v>
      </c>
      <c r="G353" s="105" t="s">
        <v>1989</v>
      </c>
    </row>
    <row r="354" spans="1:16" ht="15.6" x14ac:dyDescent="0.3">
      <c r="A354" s="96">
        <v>353</v>
      </c>
      <c r="B354" s="43">
        <v>408</v>
      </c>
      <c r="C354" s="44" t="s">
        <v>534</v>
      </c>
      <c r="D354" s="45" t="s">
        <v>969</v>
      </c>
      <c r="E354" s="46" t="s">
        <v>970</v>
      </c>
      <c r="F354" s="47" t="s">
        <v>323</v>
      </c>
      <c r="G354" s="105" t="s">
        <v>1989</v>
      </c>
    </row>
    <row r="355" spans="1:16" ht="15.6" x14ac:dyDescent="0.3">
      <c r="A355" s="96">
        <v>354</v>
      </c>
      <c r="B355" s="43">
        <v>359</v>
      </c>
      <c r="C355" s="44" t="s">
        <v>534</v>
      </c>
      <c r="D355" s="45" t="s">
        <v>913</v>
      </c>
      <c r="E355" s="46" t="s">
        <v>914</v>
      </c>
      <c r="F355" s="47" t="s">
        <v>323</v>
      </c>
      <c r="G355" s="105" t="s">
        <v>1988</v>
      </c>
      <c r="H355" s="105"/>
    </row>
    <row r="356" spans="1:16" ht="15.6" x14ac:dyDescent="0.3">
      <c r="A356" s="96">
        <v>355</v>
      </c>
      <c r="B356" s="43">
        <v>3499</v>
      </c>
      <c r="C356" s="113" t="s">
        <v>1686</v>
      </c>
      <c r="D356" s="114" t="s">
        <v>1687</v>
      </c>
      <c r="E356" s="51" t="s">
        <v>1688</v>
      </c>
      <c r="F356" s="47" t="s">
        <v>1592</v>
      </c>
      <c r="G356" s="105" t="s">
        <v>1985</v>
      </c>
    </row>
    <row r="357" spans="1:16" ht="15.6" x14ac:dyDescent="0.3">
      <c r="A357" s="96">
        <v>356</v>
      </c>
      <c r="B357" s="43">
        <v>516</v>
      </c>
      <c r="C357" s="44" t="s">
        <v>515</v>
      </c>
      <c r="D357" s="45" t="s">
        <v>1067</v>
      </c>
      <c r="E357" s="46" t="s">
        <v>1068</v>
      </c>
      <c r="F357" s="47" t="s">
        <v>323</v>
      </c>
      <c r="G357" s="105" t="s">
        <v>1966</v>
      </c>
    </row>
    <row r="358" spans="1:16" ht="15.6" x14ac:dyDescent="0.3">
      <c r="A358" s="96">
        <v>357</v>
      </c>
      <c r="B358" s="43">
        <v>365</v>
      </c>
      <c r="C358" s="44" t="s">
        <v>515</v>
      </c>
      <c r="D358" s="45" t="s">
        <v>929</v>
      </c>
      <c r="E358" s="46" t="s">
        <v>930</v>
      </c>
      <c r="F358" s="47" t="s">
        <v>323</v>
      </c>
      <c r="G358" s="105" t="s">
        <v>1988</v>
      </c>
    </row>
    <row r="359" spans="1:16" ht="15.6" x14ac:dyDescent="0.3">
      <c r="A359" s="96">
        <v>358</v>
      </c>
      <c r="B359" s="43">
        <v>1064</v>
      </c>
      <c r="C359" s="44" t="s">
        <v>515</v>
      </c>
      <c r="D359" s="45" t="s">
        <v>1356</v>
      </c>
      <c r="E359" s="46" t="s">
        <v>1357</v>
      </c>
      <c r="F359" s="47" t="s">
        <v>323</v>
      </c>
      <c r="G359" s="105" t="s">
        <v>1963</v>
      </c>
      <c r="P359" s="105"/>
    </row>
    <row r="360" spans="1:16" ht="15.6" x14ac:dyDescent="0.3">
      <c r="A360" s="96">
        <v>359</v>
      </c>
      <c r="B360" s="43">
        <v>4796</v>
      </c>
      <c r="C360" s="44" t="s">
        <v>515</v>
      </c>
      <c r="D360" s="45" t="s">
        <v>1721</v>
      </c>
      <c r="E360" s="46" t="s">
        <v>1722</v>
      </c>
      <c r="F360" s="47" t="s">
        <v>1592</v>
      </c>
      <c r="G360" s="115" t="s">
        <v>1984</v>
      </c>
    </row>
    <row r="361" spans="1:16" ht="15.6" x14ac:dyDescent="0.3">
      <c r="A361" s="96">
        <v>360</v>
      </c>
      <c r="B361" s="43">
        <v>1661</v>
      </c>
      <c r="C361" s="44" t="s">
        <v>515</v>
      </c>
      <c r="D361" s="45" t="s">
        <v>1506</v>
      </c>
      <c r="E361" s="46" t="s">
        <v>1507</v>
      </c>
      <c r="F361" s="47" t="s">
        <v>323</v>
      </c>
      <c r="G361" s="105" t="s">
        <v>1987</v>
      </c>
    </row>
    <row r="362" spans="1:16" ht="15.6" x14ac:dyDescent="0.3">
      <c r="A362" s="96">
        <v>361</v>
      </c>
      <c r="B362" s="43">
        <v>1533</v>
      </c>
      <c r="C362" s="44" t="s">
        <v>515</v>
      </c>
      <c r="D362" s="45" t="s">
        <v>1483</v>
      </c>
      <c r="E362" s="46" t="s">
        <v>1483</v>
      </c>
      <c r="F362" s="47" t="s">
        <v>323</v>
      </c>
      <c r="G362" s="105" t="s">
        <v>1986</v>
      </c>
    </row>
    <row r="363" spans="1:16" ht="15.6" x14ac:dyDescent="0.3">
      <c r="A363" s="96">
        <v>362</v>
      </c>
      <c r="B363" s="43">
        <v>931</v>
      </c>
      <c r="C363" s="44" t="s">
        <v>515</v>
      </c>
      <c r="D363" s="45" t="s">
        <v>1298</v>
      </c>
      <c r="E363" s="46" t="s">
        <v>1299</v>
      </c>
      <c r="F363" s="47" t="s">
        <v>323</v>
      </c>
      <c r="G363" s="105" t="s">
        <v>1963</v>
      </c>
    </row>
    <row r="364" spans="1:16" ht="15.6" x14ac:dyDescent="0.3">
      <c r="A364" s="96">
        <v>363</v>
      </c>
      <c r="B364" s="43">
        <v>862</v>
      </c>
      <c r="C364" s="44" t="s">
        <v>515</v>
      </c>
      <c r="D364" s="45" t="s">
        <v>1262</v>
      </c>
      <c r="E364" s="46" t="s">
        <v>1263</v>
      </c>
      <c r="F364" s="47" t="s">
        <v>323</v>
      </c>
      <c r="G364" s="105" t="s">
        <v>1985</v>
      </c>
    </row>
    <row r="365" spans="1:16" ht="15.6" x14ac:dyDescent="0.3">
      <c r="A365" s="96">
        <v>364</v>
      </c>
      <c r="B365" s="43">
        <v>210</v>
      </c>
      <c r="C365" s="44" t="s">
        <v>515</v>
      </c>
      <c r="D365" s="45" t="s">
        <v>760</v>
      </c>
      <c r="E365" s="46" t="s">
        <v>761</v>
      </c>
      <c r="F365" s="47" t="s">
        <v>323</v>
      </c>
      <c r="G365" s="105" t="s">
        <v>1984</v>
      </c>
    </row>
    <row r="366" spans="1:16" ht="15.6" x14ac:dyDescent="0.3">
      <c r="A366" s="96">
        <v>365</v>
      </c>
      <c r="B366" s="43">
        <v>283</v>
      </c>
      <c r="C366" s="44" t="s">
        <v>515</v>
      </c>
      <c r="D366" s="45" t="s">
        <v>815</v>
      </c>
      <c r="E366" s="46" t="s">
        <v>816</v>
      </c>
      <c r="F366" s="47" t="s">
        <v>323</v>
      </c>
      <c r="G366" s="105" t="s">
        <v>1984</v>
      </c>
    </row>
    <row r="367" spans="1:16" ht="15.6" x14ac:dyDescent="0.3">
      <c r="A367" s="96">
        <v>366</v>
      </c>
      <c r="B367" s="43">
        <v>322</v>
      </c>
      <c r="C367" s="44" t="s">
        <v>515</v>
      </c>
      <c r="D367" s="45" t="s">
        <v>856</v>
      </c>
      <c r="E367" s="46" t="s">
        <v>856</v>
      </c>
      <c r="F367" s="47" t="s">
        <v>323</v>
      </c>
      <c r="G367" s="105" t="s">
        <v>1984</v>
      </c>
      <c r="H367" s="115" t="s">
        <v>1988</v>
      </c>
    </row>
    <row r="368" spans="1:16" ht="15.6" x14ac:dyDescent="0.3">
      <c r="A368" s="96">
        <v>367</v>
      </c>
      <c r="B368" s="43">
        <v>46</v>
      </c>
      <c r="C368" s="44" t="s">
        <v>515</v>
      </c>
      <c r="D368" s="45" t="s">
        <v>251</v>
      </c>
      <c r="E368" s="46" t="s">
        <v>252</v>
      </c>
      <c r="F368" s="47" t="s">
        <v>323</v>
      </c>
      <c r="G368" s="105" t="s">
        <v>1965</v>
      </c>
    </row>
    <row r="369" spans="1:8" ht="15.6" x14ac:dyDescent="0.3">
      <c r="A369" s="96">
        <v>368</v>
      </c>
      <c r="B369" s="43">
        <v>748</v>
      </c>
      <c r="C369" s="44" t="s">
        <v>515</v>
      </c>
      <c r="D369" s="45" t="s">
        <v>1193</v>
      </c>
      <c r="E369" s="46" t="s">
        <v>1194</v>
      </c>
      <c r="F369" s="47" t="s">
        <v>323</v>
      </c>
      <c r="G369" s="105" t="s">
        <v>1988</v>
      </c>
    </row>
    <row r="370" spans="1:8" ht="15.6" x14ac:dyDescent="0.3">
      <c r="A370" s="96">
        <v>369</v>
      </c>
      <c r="B370" s="43">
        <v>2882</v>
      </c>
      <c r="C370" s="44" t="s">
        <v>515</v>
      </c>
      <c r="D370" s="45" t="s">
        <v>1658</v>
      </c>
      <c r="E370" s="46" t="s">
        <v>1659</v>
      </c>
      <c r="F370" s="47" t="s">
        <v>1592</v>
      </c>
      <c r="G370" s="105" t="s">
        <v>1987</v>
      </c>
    </row>
    <row r="371" spans="1:8" ht="15.6" x14ac:dyDescent="0.3">
      <c r="A371" s="96">
        <v>370</v>
      </c>
      <c r="B371" s="43">
        <v>208</v>
      </c>
      <c r="C371" s="44" t="s">
        <v>515</v>
      </c>
      <c r="D371" s="45" t="s">
        <v>756</v>
      </c>
      <c r="E371" s="46" t="s">
        <v>757</v>
      </c>
      <c r="F371" s="47" t="s">
        <v>323</v>
      </c>
      <c r="G371" s="105" t="s">
        <v>1985</v>
      </c>
    </row>
    <row r="372" spans="1:8" ht="15.6" x14ac:dyDescent="0.3">
      <c r="A372" s="96">
        <v>371</v>
      </c>
      <c r="B372" s="43">
        <v>3709</v>
      </c>
      <c r="C372" s="44" t="s">
        <v>515</v>
      </c>
      <c r="D372" s="45" t="s">
        <v>1699</v>
      </c>
      <c r="E372" s="68" t="s">
        <v>1700</v>
      </c>
      <c r="F372" s="47" t="s">
        <v>1592</v>
      </c>
      <c r="G372" s="105" t="s">
        <v>1988</v>
      </c>
      <c r="H372" s="115" t="s">
        <v>1989</v>
      </c>
    </row>
    <row r="373" spans="1:8" ht="15.6" x14ac:dyDescent="0.3">
      <c r="A373" s="96">
        <v>372</v>
      </c>
      <c r="B373" s="43">
        <v>513</v>
      </c>
      <c r="C373" s="44" t="s">
        <v>515</v>
      </c>
      <c r="D373" s="45" t="s">
        <v>1063</v>
      </c>
      <c r="E373" s="46" t="s">
        <v>1064</v>
      </c>
      <c r="F373" s="47" t="s">
        <v>323</v>
      </c>
      <c r="G373" s="105" t="s">
        <v>1986</v>
      </c>
    </row>
    <row r="374" spans="1:8" ht="15.6" x14ac:dyDescent="0.3">
      <c r="A374" s="96">
        <v>373</v>
      </c>
      <c r="B374" s="43">
        <v>1399</v>
      </c>
      <c r="C374" s="44" t="s">
        <v>515</v>
      </c>
      <c r="D374" s="45" t="s">
        <v>1453</v>
      </c>
      <c r="E374" s="46" t="s">
        <v>1454</v>
      </c>
      <c r="F374" s="47" t="s">
        <v>323</v>
      </c>
      <c r="G374" s="105" t="s">
        <v>1988</v>
      </c>
      <c r="H374" s="115" t="s">
        <v>1989</v>
      </c>
    </row>
    <row r="375" spans="1:8" ht="15.6" x14ac:dyDescent="0.3">
      <c r="A375" s="96">
        <v>374</v>
      </c>
      <c r="B375" s="43" t="s">
        <v>33</v>
      </c>
      <c r="C375" s="44" t="s">
        <v>515</v>
      </c>
      <c r="D375" s="45" t="s">
        <v>1729</v>
      </c>
      <c r="E375" s="46" t="s">
        <v>1730</v>
      </c>
      <c r="F375" s="47" t="s">
        <v>1592</v>
      </c>
      <c r="G375" s="105" t="s">
        <v>1986</v>
      </c>
    </row>
    <row r="376" spans="1:8" ht="15.6" x14ac:dyDescent="0.3">
      <c r="A376" s="96">
        <v>375</v>
      </c>
      <c r="B376" s="43">
        <v>728</v>
      </c>
      <c r="C376" s="44" t="s">
        <v>515</v>
      </c>
      <c r="D376" s="45" t="s">
        <v>1181</v>
      </c>
      <c r="E376" s="46" t="s">
        <v>1182</v>
      </c>
      <c r="F376" s="47" t="s">
        <v>323</v>
      </c>
      <c r="G376" s="105" t="s">
        <v>1988</v>
      </c>
    </row>
    <row r="377" spans="1:8" ht="15.6" x14ac:dyDescent="0.3">
      <c r="A377" s="96">
        <v>376</v>
      </c>
      <c r="B377" s="43">
        <v>1340</v>
      </c>
      <c r="C377" s="44" t="s">
        <v>515</v>
      </c>
      <c r="D377" s="45" t="s">
        <v>1436</v>
      </c>
      <c r="E377" s="46" t="s">
        <v>1437</v>
      </c>
      <c r="F377" s="47" t="s">
        <v>323</v>
      </c>
      <c r="G377" s="105" t="s">
        <v>1987</v>
      </c>
    </row>
    <row r="378" spans="1:8" ht="15.6" x14ac:dyDescent="0.3">
      <c r="A378" s="96">
        <v>377</v>
      </c>
      <c r="B378" s="43">
        <v>1384</v>
      </c>
      <c r="C378" s="44" t="s">
        <v>515</v>
      </c>
      <c r="D378" s="45" t="s">
        <v>1450</v>
      </c>
      <c r="E378" s="46" t="s">
        <v>1451</v>
      </c>
      <c r="F378" s="47" t="s">
        <v>323</v>
      </c>
      <c r="G378" s="105" t="s">
        <v>1988</v>
      </c>
      <c r="H378" s="115" t="s">
        <v>1989</v>
      </c>
    </row>
    <row r="379" spans="1:8" ht="15.6" x14ac:dyDescent="0.3">
      <c r="A379" s="96">
        <v>378</v>
      </c>
      <c r="B379" s="43">
        <v>940</v>
      </c>
      <c r="C379" s="44" t="s">
        <v>515</v>
      </c>
      <c r="D379" s="45" t="s">
        <v>299</v>
      </c>
      <c r="E379" s="46" t="s">
        <v>1302</v>
      </c>
      <c r="F379" s="47" t="s">
        <v>323</v>
      </c>
      <c r="G379" s="105" t="s">
        <v>1988</v>
      </c>
    </row>
    <row r="380" spans="1:8" ht="15.6" x14ac:dyDescent="0.3">
      <c r="A380" s="96">
        <v>379</v>
      </c>
      <c r="B380" s="43">
        <v>2992</v>
      </c>
      <c r="C380" s="44" t="s">
        <v>515</v>
      </c>
      <c r="D380" s="45" t="s">
        <v>1664</v>
      </c>
      <c r="E380" s="46" t="s">
        <v>1665</v>
      </c>
      <c r="F380" s="47" t="s">
        <v>1592</v>
      </c>
      <c r="G380" s="105" t="s">
        <v>1988</v>
      </c>
      <c r="H380" s="115" t="s">
        <v>1989</v>
      </c>
    </row>
    <row r="381" spans="1:8" ht="15.6" x14ac:dyDescent="0.3">
      <c r="A381" s="96">
        <v>380</v>
      </c>
      <c r="B381" s="43" t="s">
        <v>33</v>
      </c>
      <c r="C381" s="44" t="s">
        <v>515</v>
      </c>
      <c r="D381" s="45" t="s">
        <v>1731</v>
      </c>
      <c r="E381" s="46" t="s">
        <v>1732</v>
      </c>
      <c r="F381" s="47" t="s">
        <v>1592</v>
      </c>
      <c r="G381" s="105" t="s">
        <v>1988</v>
      </c>
    </row>
    <row r="382" spans="1:8" ht="15.6" x14ac:dyDescent="0.3">
      <c r="A382" s="96">
        <v>381</v>
      </c>
      <c r="B382" s="43">
        <v>1444</v>
      </c>
      <c r="C382" s="44" t="s">
        <v>515</v>
      </c>
      <c r="D382" s="45" t="s">
        <v>1463</v>
      </c>
      <c r="E382" s="46" t="s">
        <v>1464</v>
      </c>
      <c r="F382" s="47" t="s">
        <v>323</v>
      </c>
      <c r="G382" s="105" t="s">
        <v>1988</v>
      </c>
    </row>
    <row r="383" spans="1:8" ht="15.6" x14ac:dyDescent="0.3">
      <c r="A383" s="96">
        <v>382</v>
      </c>
      <c r="B383" s="43">
        <v>470</v>
      </c>
      <c r="C383" s="44" t="s">
        <v>515</v>
      </c>
      <c r="D383" s="45" t="s">
        <v>1023</v>
      </c>
      <c r="E383" s="46" t="s">
        <v>1024</v>
      </c>
      <c r="F383" s="47" t="s">
        <v>323</v>
      </c>
      <c r="G383" s="105" t="s">
        <v>1987</v>
      </c>
    </row>
    <row r="384" spans="1:8" ht="15.6" x14ac:dyDescent="0.3">
      <c r="A384" s="96">
        <v>383</v>
      </c>
      <c r="B384" s="43">
        <v>907</v>
      </c>
      <c r="C384" s="44" t="s">
        <v>515</v>
      </c>
      <c r="D384" s="45" t="s">
        <v>1286</v>
      </c>
      <c r="E384" s="46" t="s">
        <v>1287</v>
      </c>
      <c r="F384" s="47" t="s">
        <v>323</v>
      </c>
      <c r="G384" s="105" t="s">
        <v>1984</v>
      </c>
    </row>
    <row r="385" spans="1:9" ht="15.6" x14ac:dyDescent="0.3">
      <c r="A385" s="96">
        <v>384</v>
      </c>
      <c r="B385" s="43">
        <v>961</v>
      </c>
      <c r="C385" s="44" t="s">
        <v>515</v>
      </c>
      <c r="D385" s="45" t="s">
        <v>1309</v>
      </c>
      <c r="E385" s="46" t="s">
        <v>1310</v>
      </c>
      <c r="F385" s="47" t="s">
        <v>323</v>
      </c>
      <c r="G385" s="105" t="s">
        <v>1986</v>
      </c>
      <c r="H385" s="115" t="s">
        <v>1988</v>
      </c>
    </row>
    <row r="386" spans="1:9" ht="15.6" x14ac:dyDescent="0.3">
      <c r="A386" s="96">
        <v>385</v>
      </c>
      <c r="B386" s="43">
        <v>945</v>
      </c>
      <c r="C386" s="44" t="s">
        <v>515</v>
      </c>
      <c r="D386" s="45" t="s">
        <v>1303</v>
      </c>
      <c r="E386" s="46" t="s">
        <v>1304</v>
      </c>
      <c r="F386" s="47" t="s">
        <v>323</v>
      </c>
      <c r="G386" s="105" t="s">
        <v>1988</v>
      </c>
      <c r="H386" s="5" t="s">
        <v>1989</v>
      </c>
    </row>
    <row r="387" spans="1:9" ht="15.6" x14ac:dyDescent="0.3">
      <c r="A387" s="96">
        <v>386</v>
      </c>
      <c r="B387" s="43">
        <v>319</v>
      </c>
      <c r="C387" s="44" t="s">
        <v>515</v>
      </c>
      <c r="D387" s="45" t="s">
        <v>850</v>
      </c>
      <c r="E387" s="46" t="s">
        <v>851</v>
      </c>
      <c r="F387" s="47" t="s">
        <v>323</v>
      </c>
      <c r="G387" s="105" t="s">
        <v>1988</v>
      </c>
    </row>
    <row r="388" spans="1:9" ht="15.6" x14ac:dyDescent="0.3">
      <c r="A388" s="96">
        <v>387</v>
      </c>
      <c r="B388" s="43">
        <v>342</v>
      </c>
      <c r="C388" s="44" t="s">
        <v>515</v>
      </c>
      <c r="D388" s="45" t="s">
        <v>881</v>
      </c>
      <c r="E388" s="46" t="s">
        <v>882</v>
      </c>
      <c r="F388" s="47" t="s">
        <v>323</v>
      </c>
      <c r="G388" s="105" t="s">
        <v>1985</v>
      </c>
      <c r="H388" s="115" t="s">
        <v>1988</v>
      </c>
      <c r="I388" s="5" t="s">
        <v>1989</v>
      </c>
    </row>
    <row r="389" spans="1:9" ht="15.6" x14ac:dyDescent="0.3">
      <c r="A389" s="96">
        <v>388</v>
      </c>
      <c r="B389" s="43">
        <v>2545</v>
      </c>
      <c r="C389" s="44" t="s">
        <v>515</v>
      </c>
      <c r="D389" s="45" t="s">
        <v>1632</v>
      </c>
      <c r="E389" s="46" t="s">
        <v>1633</v>
      </c>
      <c r="F389" s="47" t="s">
        <v>1592</v>
      </c>
      <c r="G389" s="105" t="s">
        <v>1988</v>
      </c>
      <c r="H389" s="115" t="s">
        <v>1989</v>
      </c>
    </row>
    <row r="390" spans="1:9" ht="15.6" x14ac:dyDescent="0.3">
      <c r="A390" s="96">
        <v>389</v>
      </c>
      <c r="B390" s="43">
        <v>316</v>
      </c>
      <c r="C390" s="44" t="s">
        <v>515</v>
      </c>
      <c r="D390" s="45" t="s">
        <v>122</v>
      </c>
      <c r="E390" s="46" t="s">
        <v>847</v>
      </c>
      <c r="F390" s="47" t="s">
        <v>323</v>
      </c>
      <c r="G390" s="105" t="s">
        <v>1966</v>
      </c>
    </row>
    <row r="391" spans="1:9" ht="15.6" x14ac:dyDescent="0.3">
      <c r="A391" s="96">
        <v>390</v>
      </c>
      <c r="B391" s="43">
        <v>727</v>
      </c>
      <c r="C391" s="44" t="s">
        <v>515</v>
      </c>
      <c r="D391" s="45" t="s">
        <v>1179</v>
      </c>
      <c r="E391" s="46" t="s">
        <v>1180</v>
      </c>
      <c r="F391" s="47" t="s">
        <v>323</v>
      </c>
      <c r="G391" s="105" t="s">
        <v>1984</v>
      </c>
    </row>
    <row r="392" spans="1:9" ht="15.6" x14ac:dyDescent="0.3">
      <c r="A392" s="96">
        <v>391</v>
      </c>
      <c r="B392" s="43">
        <v>3408</v>
      </c>
      <c r="C392" s="113" t="s">
        <v>515</v>
      </c>
      <c r="D392" s="114" t="s">
        <v>88</v>
      </c>
      <c r="E392" s="51" t="s">
        <v>88</v>
      </c>
      <c r="F392" s="47" t="s">
        <v>1592</v>
      </c>
      <c r="G392" s="105" t="s">
        <v>1987</v>
      </c>
      <c r="H392" s="115" t="s">
        <v>1989</v>
      </c>
    </row>
    <row r="393" spans="1:9" ht="15.6" x14ac:dyDescent="0.3">
      <c r="A393" s="96">
        <v>392</v>
      </c>
      <c r="B393" s="43">
        <v>952</v>
      </c>
      <c r="C393" s="44" t="s">
        <v>515</v>
      </c>
      <c r="D393" s="45" t="s">
        <v>1305</v>
      </c>
      <c r="E393" s="46" t="s">
        <v>1306</v>
      </c>
      <c r="F393" s="47" t="s">
        <v>323</v>
      </c>
      <c r="G393" s="105" t="s">
        <v>1986</v>
      </c>
      <c r="H393" s="115" t="s">
        <v>1988</v>
      </c>
    </row>
    <row r="394" spans="1:9" ht="15.6" x14ac:dyDescent="0.3">
      <c r="A394" s="96">
        <v>393</v>
      </c>
      <c r="B394" s="43">
        <v>1675</v>
      </c>
      <c r="C394" s="44" t="s">
        <v>515</v>
      </c>
      <c r="D394" s="45" t="s">
        <v>1510</v>
      </c>
      <c r="E394" s="46" t="s">
        <v>1511</v>
      </c>
      <c r="F394" s="47" t="s">
        <v>323</v>
      </c>
      <c r="G394" s="105" t="s">
        <v>1988</v>
      </c>
    </row>
    <row r="395" spans="1:9" ht="15.6" x14ac:dyDescent="0.3">
      <c r="A395" s="96">
        <v>394</v>
      </c>
      <c r="B395" s="43">
        <v>1320</v>
      </c>
      <c r="C395" s="113" t="s">
        <v>515</v>
      </c>
      <c r="D395" s="114" t="s">
        <v>1429</v>
      </c>
      <c r="E395" s="51" t="s">
        <v>1429</v>
      </c>
      <c r="F395" s="47" t="s">
        <v>323</v>
      </c>
      <c r="G395" s="105" t="s">
        <v>1986</v>
      </c>
    </row>
    <row r="396" spans="1:9" ht="15.6" x14ac:dyDescent="0.3">
      <c r="A396" s="96">
        <v>395</v>
      </c>
      <c r="B396" s="43">
        <v>1190</v>
      </c>
      <c r="C396" s="44" t="s">
        <v>515</v>
      </c>
      <c r="D396" s="45" t="s">
        <v>103</v>
      </c>
      <c r="E396" s="46" t="s">
        <v>104</v>
      </c>
      <c r="F396" s="47" t="s">
        <v>323</v>
      </c>
      <c r="G396" s="105" t="s">
        <v>1988</v>
      </c>
      <c r="H396" s="115" t="s">
        <v>1989</v>
      </c>
    </row>
    <row r="397" spans="1:9" ht="15.6" x14ac:dyDescent="0.3">
      <c r="A397" s="96">
        <v>396</v>
      </c>
      <c r="B397" s="43">
        <v>628</v>
      </c>
      <c r="C397" s="44" t="s">
        <v>515</v>
      </c>
      <c r="D397" s="45" t="s">
        <v>209</v>
      </c>
      <c r="E397" s="46" t="s">
        <v>1140</v>
      </c>
      <c r="F397" s="47" t="s">
        <v>323</v>
      </c>
      <c r="G397" s="105" t="s">
        <v>1985</v>
      </c>
    </row>
    <row r="398" spans="1:9" ht="15.6" x14ac:dyDescent="0.3">
      <c r="A398" s="96">
        <v>397</v>
      </c>
      <c r="B398" s="43">
        <v>358</v>
      </c>
      <c r="C398" s="44" t="s">
        <v>515</v>
      </c>
      <c r="D398" s="45" t="s">
        <v>912</v>
      </c>
      <c r="E398" s="46" t="s">
        <v>912</v>
      </c>
      <c r="F398" s="47" t="s">
        <v>323</v>
      </c>
      <c r="G398" s="105" t="s">
        <v>1984</v>
      </c>
    </row>
    <row r="399" spans="1:9" ht="15.6" x14ac:dyDescent="0.3">
      <c r="A399" s="96">
        <v>398</v>
      </c>
      <c r="B399" s="43">
        <v>1456</v>
      </c>
      <c r="C399" s="44" t="s">
        <v>515</v>
      </c>
      <c r="D399" s="45" t="s">
        <v>1469</v>
      </c>
      <c r="E399" s="46" t="s">
        <v>1470</v>
      </c>
      <c r="F399" s="47" t="s">
        <v>323</v>
      </c>
      <c r="G399" s="105" t="s">
        <v>1986</v>
      </c>
      <c r="H399" s="115" t="s">
        <v>1989</v>
      </c>
    </row>
    <row r="400" spans="1:9" ht="15.6" x14ac:dyDescent="0.3">
      <c r="A400" s="96">
        <v>399</v>
      </c>
      <c r="B400" s="43">
        <v>914</v>
      </c>
      <c r="C400" s="44" t="s">
        <v>515</v>
      </c>
      <c r="D400" s="45" t="s">
        <v>1294</v>
      </c>
      <c r="E400" s="46" t="s">
        <v>1295</v>
      </c>
      <c r="F400" s="47" t="s">
        <v>323</v>
      </c>
      <c r="G400" s="105" t="s">
        <v>1987</v>
      </c>
    </row>
    <row r="401" spans="1:8" ht="15.6" x14ac:dyDescent="0.3">
      <c r="A401" s="96">
        <v>400</v>
      </c>
      <c r="B401" s="43">
        <v>475</v>
      </c>
      <c r="C401" s="44" t="s">
        <v>515</v>
      </c>
      <c r="D401" s="45" t="s">
        <v>1032</v>
      </c>
      <c r="E401" s="46" t="s">
        <v>1033</v>
      </c>
      <c r="F401" s="47" t="s">
        <v>323</v>
      </c>
      <c r="G401" s="105" t="s">
        <v>1987</v>
      </c>
    </row>
    <row r="402" spans="1:8" ht="15.6" x14ac:dyDescent="0.3">
      <c r="A402" s="96">
        <v>401</v>
      </c>
      <c r="B402" s="43">
        <v>1638</v>
      </c>
      <c r="C402" s="44" t="s">
        <v>515</v>
      </c>
      <c r="D402" s="45" t="s">
        <v>1500</v>
      </c>
      <c r="E402" s="46" t="s">
        <v>1501</v>
      </c>
      <c r="F402" s="47" t="s">
        <v>323</v>
      </c>
      <c r="G402" s="105" t="s">
        <v>1986</v>
      </c>
      <c r="H402" s="105"/>
    </row>
    <row r="403" spans="1:8" ht="15.6" x14ac:dyDescent="0.3">
      <c r="A403" s="96">
        <v>402</v>
      </c>
      <c r="B403" s="43">
        <v>653</v>
      </c>
      <c r="C403" s="44" t="s">
        <v>515</v>
      </c>
      <c r="D403" s="45" t="s">
        <v>1149</v>
      </c>
      <c r="E403" s="46" t="s">
        <v>1150</v>
      </c>
      <c r="F403" s="47" t="s">
        <v>323</v>
      </c>
      <c r="G403" s="105" t="s">
        <v>1965</v>
      </c>
    </row>
    <row r="404" spans="1:8" ht="15.6" x14ac:dyDescent="0.3">
      <c r="A404" s="96">
        <v>403</v>
      </c>
      <c r="B404" s="43">
        <v>232</v>
      </c>
      <c r="C404" s="44" t="s">
        <v>515</v>
      </c>
      <c r="D404" s="45" t="s">
        <v>785</v>
      </c>
      <c r="E404" s="46" t="s">
        <v>786</v>
      </c>
      <c r="F404" s="47" t="s">
        <v>323</v>
      </c>
      <c r="G404" s="105" t="s">
        <v>1987</v>
      </c>
    </row>
    <row r="405" spans="1:8" ht="15.6" x14ac:dyDescent="0.3">
      <c r="A405" s="96">
        <v>404</v>
      </c>
      <c r="B405" s="43">
        <v>3372</v>
      </c>
      <c r="C405" s="44" t="s">
        <v>515</v>
      </c>
      <c r="D405" s="45" t="s">
        <v>1674</v>
      </c>
      <c r="E405" s="46" t="s">
        <v>1675</v>
      </c>
      <c r="F405" s="47" t="s">
        <v>1592</v>
      </c>
      <c r="G405" s="105" t="s">
        <v>1984</v>
      </c>
      <c r="H405" s="115" t="s">
        <v>1989</v>
      </c>
    </row>
    <row r="406" spans="1:8" ht="15.6" x14ac:dyDescent="0.3">
      <c r="A406" s="96">
        <v>405</v>
      </c>
      <c r="B406" s="43">
        <v>2187</v>
      </c>
      <c r="C406" s="44" t="s">
        <v>515</v>
      </c>
      <c r="D406" s="45" t="s">
        <v>1607</v>
      </c>
      <c r="E406" s="46" t="s">
        <v>1608</v>
      </c>
      <c r="F406" s="47" t="s">
        <v>1592</v>
      </c>
      <c r="G406" s="105" t="s">
        <v>1985</v>
      </c>
    </row>
    <row r="407" spans="1:8" ht="15.6" x14ac:dyDescent="0.3">
      <c r="A407" s="96">
        <v>406</v>
      </c>
      <c r="B407" s="43">
        <v>1489</v>
      </c>
      <c r="C407" s="44" t="s">
        <v>515</v>
      </c>
      <c r="D407" s="45" t="s">
        <v>1477</v>
      </c>
      <c r="E407" s="46" t="s">
        <v>1478</v>
      </c>
      <c r="F407" s="47" t="s">
        <v>323</v>
      </c>
      <c r="G407" s="105" t="s">
        <v>1985</v>
      </c>
    </row>
    <row r="408" spans="1:8" ht="15.6" x14ac:dyDescent="0.3">
      <c r="A408" s="96">
        <v>407</v>
      </c>
      <c r="B408" s="43">
        <v>3422</v>
      </c>
      <c r="C408" s="44" t="s">
        <v>515</v>
      </c>
      <c r="D408" s="45" t="s">
        <v>1682</v>
      </c>
      <c r="E408" s="46" t="s">
        <v>1683</v>
      </c>
      <c r="F408" s="47" t="s">
        <v>1592</v>
      </c>
      <c r="G408" s="105" t="s">
        <v>1987</v>
      </c>
    </row>
    <row r="409" spans="1:8" ht="15.6" x14ac:dyDescent="0.3">
      <c r="A409" s="96">
        <v>408</v>
      </c>
      <c r="B409" s="43">
        <v>4514</v>
      </c>
      <c r="C409" s="113" t="s">
        <v>515</v>
      </c>
      <c r="D409" s="114" t="s">
        <v>1717</v>
      </c>
      <c r="E409" s="51" t="s">
        <v>1718</v>
      </c>
      <c r="F409" s="47" t="s">
        <v>1592</v>
      </c>
      <c r="G409" s="105" t="s">
        <v>1989</v>
      </c>
    </row>
    <row r="410" spans="1:8" ht="15.6" x14ac:dyDescent="0.3">
      <c r="A410" s="96">
        <v>409</v>
      </c>
      <c r="B410" s="43">
        <v>65</v>
      </c>
      <c r="C410" s="44" t="s">
        <v>515</v>
      </c>
      <c r="D410" s="45" t="s">
        <v>548</v>
      </c>
      <c r="E410" s="46" t="s">
        <v>549</v>
      </c>
      <c r="F410" s="47" t="s">
        <v>323</v>
      </c>
      <c r="G410" s="105" t="s">
        <v>1965</v>
      </c>
    </row>
    <row r="411" spans="1:8" ht="15.6" x14ac:dyDescent="0.3">
      <c r="A411" s="96">
        <v>410</v>
      </c>
      <c r="B411" s="43">
        <v>1726</v>
      </c>
      <c r="C411" s="44" t="s">
        <v>515</v>
      </c>
      <c r="D411" s="45" t="s">
        <v>1532</v>
      </c>
      <c r="E411" s="46" t="s">
        <v>1533</v>
      </c>
      <c r="F411" s="47" t="s">
        <v>323</v>
      </c>
      <c r="G411" s="105" t="s">
        <v>1986</v>
      </c>
    </row>
    <row r="412" spans="1:8" ht="15.6" x14ac:dyDescent="0.3">
      <c r="A412" s="96">
        <v>411</v>
      </c>
      <c r="B412" s="43">
        <v>1165</v>
      </c>
      <c r="C412" s="44" t="s">
        <v>515</v>
      </c>
      <c r="D412" s="45" t="s">
        <v>139</v>
      </c>
      <c r="E412" s="46" t="s">
        <v>1388</v>
      </c>
      <c r="F412" s="47" t="s">
        <v>323</v>
      </c>
      <c r="G412" s="105" t="s">
        <v>1963</v>
      </c>
    </row>
    <row r="413" spans="1:8" ht="15.6" x14ac:dyDescent="0.3">
      <c r="A413" s="96">
        <v>412</v>
      </c>
      <c r="B413" s="43">
        <v>364</v>
      </c>
      <c r="C413" s="44" t="s">
        <v>515</v>
      </c>
      <c r="D413" s="45" t="s">
        <v>925</v>
      </c>
      <c r="E413" s="46" t="s">
        <v>926</v>
      </c>
      <c r="F413" s="47" t="s">
        <v>323</v>
      </c>
      <c r="G413" s="105" t="s">
        <v>1986</v>
      </c>
    </row>
    <row r="414" spans="1:8" ht="15.6" x14ac:dyDescent="0.3">
      <c r="A414" s="96">
        <v>413</v>
      </c>
      <c r="B414" s="43">
        <v>591</v>
      </c>
      <c r="C414" s="44" t="s">
        <v>515</v>
      </c>
      <c r="D414" s="45" t="s">
        <v>1118</v>
      </c>
      <c r="E414" s="46" t="s">
        <v>1119</v>
      </c>
      <c r="F414" s="47" t="s">
        <v>323</v>
      </c>
      <c r="G414" s="105" t="s">
        <v>1987</v>
      </c>
    </row>
    <row r="415" spans="1:8" ht="15.6" x14ac:dyDescent="0.3">
      <c r="A415" s="96">
        <v>414</v>
      </c>
      <c r="B415" s="43">
        <v>693</v>
      </c>
      <c r="C415" s="44" t="s">
        <v>515</v>
      </c>
      <c r="D415" s="45" t="s">
        <v>180</v>
      </c>
      <c r="E415" s="46" t="s">
        <v>181</v>
      </c>
      <c r="F415" s="47" t="s">
        <v>323</v>
      </c>
      <c r="G415" s="105" t="s">
        <v>1962</v>
      </c>
    </row>
    <row r="416" spans="1:8" ht="15.6" x14ac:dyDescent="0.3">
      <c r="A416" s="96">
        <v>415</v>
      </c>
      <c r="B416" s="43">
        <v>857</v>
      </c>
      <c r="C416" s="44" t="s">
        <v>515</v>
      </c>
      <c r="D416" s="45" t="s">
        <v>1254</v>
      </c>
      <c r="E416" s="46" t="s">
        <v>1255</v>
      </c>
      <c r="F416" s="47" t="s">
        <v>323</v>
      </c>
      <c r="G416" s="105" t="s">
        <v>1988</v>
      </c>
    </row>
    <row r="417" spans="1:8" ht="15.6" x14ac:dyDescent="0.3">
      <c r="A417" s="96">
        <v>416</v>
      </c>
      <c r="B417" s="43">
        <v>309</v>
      </c>
      <c r="C417" s="44" t="s">
        <v>515</v>
      </c>
      <c r="D417" s="45" t="s">
        <v>841</v>
      </c>
      <c r="E417" s="46" t="s">
        <v>842</v>
      </c>
      <c r="F417" s="47" t="s">
        <v>323</v>
      </c>
      <c r="G417" s="105" t="s">
        <v>1966</v>
      </c>
    </row>
    <row r="418" spans="1:8" ht="15.6" x14ac:dyDescent="0.3">
      <c r="A418" s="96">
        <v>417</v>
      </c>
      <c r="B418" s="43">
        <v>187</v>
      </c>
      <c r="C418" s="44" t="s">
        <v>515</v>
      </c>
      <c r="D418" s="45" t="s">
        <v>733</v>
      </c>
      <c r="E418" s="46" t="s">
        <v>734</v>
      </c>
      <c r="F418" s="47" t="s">
        <v>323</v>
      </c>
      <c r="G418" s="105" t="s">
        <v>1966</v>
      </c>
    </row>
    <row r="419" spans="1:8" ht="15.6" x14ac:dyDescent="0.3">
      <c r="A419" s="96">
        <v>418</v>
      </c>
      <c r="B419" s="43">
        <v>1162</v>
      </c>
      <c r="C419" s="44" t="s">
        <v>515</v>
      </c>
      <c r="D419" s="45" t="s">
        <v>1385</v>
      </c>
      <c r="E419" s="46" t="s">
        <v>1386</v>
      </c>
      <c r="F419" s="47" t="s">
        <v>323</v>
      </c>
      <c r="G419" s="105" t="s">
        <v>1987</v>
      </c>
    </row>
    <row r="420" spans="1:8" ht="15.6" x14ac:dyDescent="0.3">
      <c r="A420" s="96">
        <v>419</v>
      </c>
      <c r="B420" s="43">
        <v>1173</v>
      </c>
      <c r="C420" s="44" t="s">
        <v>515</v>
      </c>
      <c r="D420" s="45" t="s">
        <v>1389</v>
      </c>
      <c r="E420" s="46" t="s">
        <v>1390</v>
      </c>
      <c r="F420" s="47" t="s">
        <v>323</v>
      </c>
      <c r="G420" s="105" t="s">
        <v>1963</v>
      </c>
    </row>
    <row r="421" spans="1:8" ht="15.6" x14ac:dyDescent="0.3">
      <c r="A421" s="96">
        <v>420</v>
      </c>
      <c r="B421" s="43">
        <v>373</v>
      </c>
      <c r="C421" s="44" t="s">
        <v>515</v>
      </c>
      <c r="D421" s="45" t="s">
        <v>163</v>
      </c>
      <c r="E421" s="46" t="s">
        <v>164</v>
      </c>
      <c r="F421" s="47" t="s">
        <v>323</v>
      </c>
      <c r="G421" s="105" t="s">
        <v>1986</v>
      </c>
    </row>
    <row r="422" spans="1:8" ht="15.6" x14ac:dyDescent="0.3">
      <c r="A422" s="96">
        <v>421</v>
      </c>
      <c r="B422" s="43">
        <v>1622</v>
      </c>
      <c r="C422" s="44" t="s">
        <v>515</v>
      </c>
      <c r="D422" s="45" t="s">
        <v>1496</v>
      </c>
      <c r="E422" s="46" t="s">
        <v>1497</v>
      </c>
      <c r="F422" s="47" t="s">
        <v>323</v>
      </c>
      <c r="G422" s="105" t="s">
        <v>1986</v>
      </c>
      <c r="H422" s="115" t="s">
        <v>1989</v>
      </c>
    </row>
    <row r="423" spans="1:8" ht="15.6" x14ac:dyDescent="0.3">
      <c r="A423" s="96">
        <v>422</v>
      </c>
      <c r="B423" s="43">
        <v>2581</v>
      </c>
      <c r="C423" s="44" t="s">
        <v>515</v>
      </c>
      <c r="D423" s="45" t="s">
        <v>1634</v>
      </c>
      <c r="E423" s="46" t="s">
        <v>1635</v>
      </c>
      <c r="F423" s="47" t="s">
        <v>1592</v>
      </c>
      <c r="G423" s="105" t="s">
        <v>1988</v>
      </c>
    </row>
    <row r="424" spans="1:8" ht="15.6" x14ac:dyDescent="0.3">
      <c r="A424" s="96">
        <v>423</v>
      </c>
      <c r="B424" s="43" t="s">
        <v>33</v>
      </c>
      <c r="C424" s="44" t="s">
        <v>515</v>
      </c>
      <c r="D424" s="45" t="s">
        <v>1739</v>
      </c>
      <c r="E424" s="46" t="s">
        <v>1740</v>
      </c>
      <c r="F424" s="47" t="s">
        <v>1592</v>
      </c>
      <c r="G424" s="105" t="s">
        <v>1961</v>
      </c>
    </row>
    <row r="425" spans="1:8" ht="15.6" x14ac:dyDescent="0.3">
      <c r="A425" s="96">
        <v>424</v>
      </c>
      <c r="B425" s="43">
        <v>2435</v>
      </c>
      <c r="C425" s="44" t="s">
        <v>515</v>
      </c>
      <c r="D425" s="45" t="s">
        <v>1627</v>
      </c>
      <c r="E425" s="46" t="s">
        <v>1627</v>
      </c>
      <c r="F425" s="47" t="s">
        <v>1592</v>
      </c>
      <c r="G425" s="105" t="s">
        <v>1966</v>
      </c>
    </row>
    <row r="426" spans="1:8" ht="15.6" x14ac:dyDescent="0.3">
      <c r="A426" s="96">
        <v>425</v>
      </c>
      <c r="B426" s="43">
        <v>2005</v>
      </c>
      <c r="C426" s="44" t="s">
        <v>515</v>
      </c>
      <c r="D426" s="45" t="s">
        <v>1590</v>
      </c>
      <c r="E426" s="46" t="s">
        <v>1591</v>
      </c>
      <c r="F426" s="47" t="s">
        <v>1592</v>
      </c>
      <c r="G426" s="105" t="s">
        <v>1985</v>
      </c>
    </row>
    <row r="427" spans="1:8" ht="15.6" x14ac:dyDescent="0.3">
      <c r="A427" s="96">
        <v>426</v>
      </c>
      <c r="B427" s="43">
        <v>708</v>
      </c>
      <c r="C427" s="44" t="s">
        <v>515</v>
      </c>
      <c r="D427" s="45" t="s">
        <v>1164</v>
      </c>
      <c r="E427" s="46" t="s">
        <v>1165</v>
      </c>
      <c r="F427" s="47" t="s">
        <v>323</v>
      </c>
      <c r="G427" s="105" t="s">
        <v>1985</v>
      </c>
    </row>
    <row r="428" spans="1:8" ht="15.6" x14ac:dyDescent="0.3">
      <c r="A428" s="96">
        <v>427</v>
      </c>
      <c r="B428" s="43">
        <v>765</v>
      </c>
      <c r="C428" s="44" t="s">
        <v>515</v>
      </c>
      <c r="D428" s="45" t="s">
        <v>1198</v>
      </c>
      <c r="E428" s="46" t="s">
        <v>1199</v>
      </c>
      <c r="F428" s="47" t="s">
        <v>323</v>
      </c>
      <c r="G428" s="105" t="s">
        <v>1989</v>
      </c>
      <c r="H428" s="105"/>
    </row>
    <row r="429" spans="1:8" ht="15.6" x14ac:dyDescent="0.3">
      <c r="A429" s="96">
        <v>428</v>
      </c>
      <c r="B429" s="43">
        <v>1419</v>
      </c>
      <c r="C429" s="44" t="s">
        <v>515</v>
      </c>
      <c r="D429" s="45" t="s">
        <v>1459</v>
      </c>
      <c r="E429" s="46" t="s">
        <v>1460</v>
      </c>
      <c r="F429" s="47" t="s">
        <v>323</v>
      </c>
      <c r="G429" s="105" t="s">
        <v>1963</v>
      </c>
    </row>
    <row r="430" spans="1:8" ht="15.6" x14ac:dyDescent="0.3">
      <c r="A430" s="96">
        <v>429</v>
      </c>
      <c r="B430" s="43">
        <v>366</v>
      </c>
      <c r="C430" s="44" t="s">
        <v>515</v>
      </c>
      <c r="D430" s="45" t="s">
        <v>931</v>
      </c>
      <c r="E430" s="46" t="s">
        <v>932</v>
      </c>
      <c r="F430" s="47" t="s">
        <v>323</v>
      </c>
      <c r="G430" s="105" t="s">
        <v>1965</v>
      </c>
    </row>
    <row r="431" spans="1:8" ht="15.6" x14ac:dyDescent="0.3">
      <c r="A431" s="96">
        <v>430</v>
      </c>
      <c r="B431" s="43">
        <v>1471</v>
      </c>
      <c r="C431" s="44" t="s">
        <v>515</v>
      </c>
      <c r="D431" s="45" t="s">
        <v>1471</v>
      </c>
      <c r="E431" s="46" t="s">
        <v>1472</v>
      </c>
      <c r="F431" s="47" t="s">
        <v>323</v>
      </c>
      <c r="G431" s="105" t="s">
        <v>1986</v>
      </c>
    </row>
    <row r="432" spans="1:8" ht="15.6" x14ac:dyDescent="0.3">
      <c r="A432" s="96">
        <v>431</v>
      </c>
      <c r="B432" s="43">
        <v>718</v>
      </c>
      <c r="C432" s="44" t="s">
        <v>515</v>
      </c>
      <c r="D432" s="45" t="s">
        <v>1169</v>
      </c>
      <c r="E432" s="46" t="s">
        <v>1170</v>
      </c>
      <c r="F432" s="47" t="s">
        <v>323</v>
      </c>
      <c r="G432" s="105" t="s">
        <v>1965</v>
      </c>
    </row>
    <row r="433" spans="1:9" ht="15.6" x14ac:dyDescent="0.3">
      <c r="A433" s="96">
        <v>432</v>
      </c>
      <c r="B433" s="43">
        <v>1728</v>
      </c>
      <c r="C433" s="44" t="s">
        <v>515</v>
      </c>
      <c r="D433" s="45" t="s">
        <v>175</v>
      </c>
      <c r="E433" s="46" t="s">
        <v>176</v>
      </c>
      <c r="F433" s="47" t="s">
        <v>323</v>
      </c>
      <c r="G433" s="105" t="s">
        <v>1984</v>
      </c>
    </row>
    <row r="434" spans="1:9" ht="15.6" x14ac:dyDescent="0.3">
      <c r="A434" s="96">
        <v>433</v>
      </c>
      <c r="B434" s="43">
        <v>200</v>
      </c>
      <c r="C434" s="44" t="s">
        <v>515</v>
      </c>
      <c r="D434" s="45" t="s">
        <v>747</v>
      </c>
      <c r="E434" s="46" t="s">
        <v>748</v>
      </c>
      <c r="F434" s="47" t="s">
        <v>323</v>
      </c>
      <c r="G434" s="105" t="s">
        <v>1984</v>
      </c>
    </row>
    <row r="435" spans="1:9" ht="15.6" x14ac:dyDescent="0.3">
      <c r="A435" s="96">
        <v>434</v>
      </c>
      <c r="B435" s="43">
        <v>333</v>
      </c>
      <c r="C435" s="44" t="s">
        <v>515</v>
      </c>
      <c r="D435" s="45" t="s">
        <v>869</v>
      </c>
      <c r="E435" s="46" t="s">
        <v>870</v>
      </c>
      <c r="F435" s="47" t="s">
        <v>323</v>
      </c>
      <c r="G435" s="105" t="s">
        <v>1984</v>
      </c>
      <c r="H435" s="115"/>
      <c r="I435" s="115"/>
    </row>
    <row r="436" spans="1:9" ht="15.6" x14ac:dyDescent="0.3">
      <c r="A436" s="96">
        <v>435</v>
      </c>
      <c r="B436" s="43">
        <v>140</v>
      </c>
      <c r="C436" s="44" t="s">
        <v>515</v>
      </c>
      <c r="D436" s="45" t="s">
        <v>667</v>
      </c>
      <c r="E436" s="46" t="s">
        <v>668</v>
      </c>
      <c r="F436" s="47" t="s">
        <v>323</v>
      </c>
      <c r="G436" s="105" t="s">
        <v>1984</v>
      </c>
    </row>
    <row r="437" spans="1:9" ht="15.6" x14ac:dyDescent="0.3">
      <c r="A437" s="96">
        <v>436</v>
      </c>
      <c r="B437" s="43">
        <v>97</v>
      </c>
      <c r="C437" s="44" t="s">
        <v>515</v>
      </c>
      <c r="D437" s="45" t="s">
        <v>610</v>
      </c>
      <c r="E437" s="46" t="s">
        <v>611</v>
      </c>
      <c r="F437" s="47" t="s">
        <v>323</v>
      </c>
      <c r="G437" s="105" t="s">
        <v>1984</v>
      </c>
    </row>
    <row r="438" spans="1:9" ht="15.6" x14ac:dyDescent="0.3">
      <c r="A438" s="96">
        <v>437</v>
      </c>
      <c r="B438" s="43">
        <v>1163</v>
      </c>
      <c r="C438" s="44" t="s">
        <v>515</v>
      </c>
      <c r="D438" s="45" t="s">
        <v>1387</v>
      </c>
      <c r="E438" s="46" t="s">
        <v>1387</v>
      </c>
      <c r="F438" s="47" t="s">
        <v>323</v>
      </c>
      <c r="G438" s="105" t="s">
        <v>1989</v>
      </c>
      <c r="H438" s="105"/>
    </row>
    <row r="439" spans="1:9" ht="15.6" x14ac:dyDescent="0.3">
      <c r="A439" s="96">
        <v>438</v>
      </c>
      <c r="B439" s="43">
        <v>1994</v>
      </c>
      <c r="C439" s="44" t="s">
        <v>515</v>
      </c>
      <c r="D439" s="45" t="s">
        <v>1586</v>
      </c>
      <c r="E439" s="46" t="s">
        <v>1587</v>
      </c>
      <c r="F439" s="47" t="s">
        <v>323</v>
      </c>
      <c r="G439" s="105" t="s">
        <v>1987</v>
      </c>
    </row>
    <row r="440" spans="1:9" ht="15.6" x14ac:dyDescent="0.3">
      <c r="A440" s="96">
        <v>439</v>
      </c>
      <c r="B440" s="43">
        <v>1159</v>
      </c>
      <c r="C440" s="44" t="s">
        <v>515</v>
      </c>
      <c r="D440" s="45" t="s">
        <v>1383</v>
      </c>
      <c r="E440" s="46" t="s">
        <v>1384</v>
      </c>
      <c r="F440" s="47" t="s">
        <v>323</v>
      </c>
      <c r="G440" s="105" t="s">
        <v>1985</v>
      </c>
    </row>
    <row r="441" spans="1:9" ht="15.6" x14ac:dyDescent="0.3">
      <c r="A441" s="96">
        <v>440</v>
      </c>
      <c r="B441" s="43">
        <v>1558</v>
      </c>
      <c r="C441" s="44" t="s">
        <v>515</v>
      </c>
      <c r="D441" s="45" t="s">
        <v>1484</v>
      </c>
      <c r="E441" s="46" t="s">
        <v>1485</v>
      </c>
      <c r="F441" s="47" t="s">
        <v>323</v>
      </c>
      <c r="G441" s="105" t="s">
        <v>1985</v>
      </c>
    </row>
    <row r="442" spans="1:9" ht="15.6" x14ac:dyDescent="0.3">
      <c r="A442" s="96">
        <v>441</v>
      </c>
      <c r="B442" s="43">
        <v>1043</v>
      </c>
      <c r="C442" s="44" t="s">
        <v>515</v>
      </c>
      <c r="D442" s="45" t="s">
        <v>1350</v>
      </c>
      <c r="E442" s="46" t="s">
        <v>1351</v>
      </c>
      <c r="F442" s="47" t="s">
        <v>323</v>
      </c>
      <c r="G442" s="105" t="s">
        <v>1986</v>
      </c>
      <c r="H442" s="115" t="s">
        <v>1989</v>
      </c>
    </row>
    <row r="443" spans="1:9" ht="15.6" x14ac:dyDescent="0.3">
      <c r="A443" s="96">
        <v>442</v>
      </c>
      <c r="B443" s="43">
        <v>2104</v>
      </c>
      <c r="C443" s="44" t="s">
        <v>515</v>
      </c>
      <c r="D443" s="45" t="s">
        <v>1595</v>
      </c>
      <c r="E443" s="46" t="s">
        <v>1596</v>
      </c>
      <c r="F443" s="47" t="s">
        <v>1592</v>
      </c>
      <c r="G443" s="105" t="s">
        <v>1986</v>
      </c>
    </row>
    <row r="444" spans="1:9" ht="15.6" x14ac:dyDescent="0.3">
      <c r="A444" s="96">
        <v>443</v>
      </c>
      <c r="B444" s="43">
        <v>1813</v>
      </c>
      <c r="C444" s="44" t="s">
        <v>515</v>
      </c>
      <c r="D444" s="45" t="s">
        <v>1550</v>
      </c>
      <c r="E444" s="46" t="s">
        <v>1551</v>
      </c>
      <c r="F444" s="47" t="s">
        <v>323</v>
      </c>
      <c r="G444" s="105" t="s">
        <v>1964</v>
      </c>
      <c r="H444" s="5" t="s">
        <v>1989</v>
      </c>
    </row>
    <row r="445" spans="1:9" ht="15.6" x14ac:dyDescent="0.3">
      <c r="A445" s="96">
        <v>444</v>
      </c>
      <c r="B445" s="43">
        <v>1195</v>
      </c>
      <c r="C445" s="44" t="s">
        <v>515</v>
      </c>
      <c r="D445" s="45" t="s">
        <v>1395</v>
      </c>
      <c r="E445" s="46" t="s">
        <v>1396</v>
      </c>
      <c r="F445" s="47" t="s">
        <v>323</v>
      </c>
      <c r="G445" s="105" t="s">
        <v>1988</v>
      </c>
    </row>
    <row r="446" spans="1:9" ht="15.6" x14ac:dyDescent="0.3">
      <c r="A446" s="96">
        <v>445</v>
      </c>
      <c r="B446" s="43">
        <v>409</v>
      </c>
      <c r="C446" s="44" t="s">
        <v>515</v>
      </c>
      <c r="D446" s="45" t="s">
        <v>908</v>
      </c>
      <c r="E446" s="46" t="s">
        <v>971</v>
      </c>
      <c r="F446" s="47" t="s">
        <v>323</v>
      </c>
      <c r="G446" s="105" t="s">
        <v>1986</v>
      </c>
    </row>
    <row r="447" spans="1:9" ht="15.6" x14ac:dyDescent="0.3">
      <c r="A447" s="96">
        <v>446</v>
      </c>
      <c r="B447" s="43">
        <v>1650</v>
      </c>
      <c r="C447" s="44" t="s">
        <v>515</v>
      </c>
      <c r="D447" s="45" t="s">
        <v>1504</v>
      </c>
      <c r="E447" s="46" t="s">
        <v>1505</v>
      </c>
      <c r="F447" s="47" t="s">
        <v>323</v>
      </c>
      <c r="G447" s="105" t="s">
        <v>1962</v>
      </c>
    </row>
    <row r="448" spans="1:9" ht="15.6" x14ac:dyDescent="0.3">
      <c r="A448" s="96">
        <v>447</v>
      </c>
      <c r="B448" s="43">
        <v>659</v>
      </c>
      <c r="C448" s="44" t="s">
        <v>515</v>
      </c>
      <c r="D448" s="45" t="s">
        <v>240</v>
      </c>
      <c r="E448" s="46" t="s">
        <v>241</v>
      </c>
      <c r="F448" s="47" t="s">
        <v>323</v>
      </c>
      <c r="G448" s="105" t="s">
        <v>1963</v>
      </c>
    </row>
    <row r="449" spans="1:8" ht="15.6" x14ac:dyDescent="0.3">
      <c r="A449" s="96">
        <v>448</v>
      </c>
      <c r="B449" s="43">
        <v>1035</v>
      </c>
      <c r="C449" s="44" t="s">
        <v>515</v>
      </c>
      <c r="D449" s="45" t="s">
        <v>1345</v>
      </c>
      <c r="E449" s="46" t="s">
        <v>1346</v>
      </c>
      <c r="F449" s="47" t="s">
        <v>323</v>
      </c>
      <c r="G449" s="105" t="s">
        <v>1963</v>
      </c>
    </row>
    <row r="450" spans="1:8" ht="15.6" x14ac:dyDescent="0.3">
      <c r="A450" s="96">
        <v>449</v>
      </c>
      <c r="B450" s="43">
        <v>214</v>
      </c>
      <c r="C450" s="44" t="s">
        <v>515</v>
      </c>
      <c r="D450" s="45" t="s">
        <v>766</v>
      </c>
      <c r="E450" s="46" t="s">
        <v>767</v>
      </c>
      <c r="F450" s="47" t="s">
        <v>323</v>
      </c>
      <c r="G450" s="105" t="s">
        <v>1966</v>
      </c>
    </row>
    <row r="451" spans="1:8" ht="15.6" x14ac:dyDescent="0.3">
      <c r="A451" s="96">
        <v>450</v>
      </c>
      <c r="B451" s="43">
        <v>230</v>
      </c>
      <c r="C451" s="44" t="s">
        <v>515</v>
      </c>
      <c r="D451" s="45" t="s">
        <v>75</v>
      </c>
      <c r="E451" s="46" t="s">
        <v>76</v>
      </c>
      <c r="F451" s="47" t="s">
        <v>323</v>
      </c>
      <c r="G451" s="105" t="s">
        <v>1986</v>
      </c>
    </row>
    <row r="452" spans="1:8" ht="15.6" x14ac:dyDescent="0.3">
      <c r="A452" s="96">
        <v>451</v>
      </c>
      <c r="B452" s="43">
        <v>144</v>
      </c>
      <c r="C452" s="44" t="s">
        <v>515</v>
      </c>
      <c r="D452" s="45" t="s">
        <v>61</v>
      </c>
      <c r="E452" s="46" t="s">
        <v>672</v>
      </c>
      <c r="F452" s="47" t="s">
        <v>323</v>
      </c>
      <c r="G452" s="105" t="s">
        <v>1988</v>
      </c>
    </row>
    <row r="453" spans="1:8" ht="15.6" x14ac:dyDescent="0.3">
      <c r="A453" s="96">
        <v>452</v>
      </c>
      <c r="B453" s="43">
        <v>1370</v>
      </c>
      <c r="C453" s="44" t="s">
        <v>515</v>
      </c>
      <c r="D453" s="45" t="s">
        <v>1444</v>
      </c>
      <c r="E453" s="46" t="s">
        <v>1445</v>
      </c>
      <c r="F453" s="47" t="s">
        <v>323</v>
      </c>
      <c r="G453" s="105" t="s">
        <v>1962</v>
      </c>
    </row>
    <row r="454" spans="1:8" ht="15.6" x14ac:dyDescent="0.3">
      <c r="A454" s="96">
        <v>453</v>
      </c>
      <c r="B454" s="43">
        <v>965</v>
      </c>
      <c r="C454" s="44" t="s">
        <v>515</v>
      </c>
      <c r="D454" s="45" t="s">
        <v>1313</v>
      </c>
      <c r="E454" s="46" t="s">
        <v>1314</v>
      </c>
      <c r="F454" s="47" t="s">
        <v>323</v>
      </c>
      <c r="G454" s="105" t="s">
        <v>1984</v>
      </c>
    </row>
    <row r="455" spans="1:8" ht="15.6" x14ac:dyDescent="0.3">
      <c r="A455" s="96">
        <v>454</v>
      </c>
      <c r="B455" s="43">
        <v>3101</v>
      </c>
      <c r="C455" s="44" t="s">
        <v>515</v>
      </c>
      <c r="D455" s="45" t="s">
        <v>1670</v>
      </c>
      <c r="E455" s="46" t="s">
        <v>1671</v>
      </c>
      <c r="F455" s="47" t="s">
        <v>1592</v>
      </c>
      <c r="G455" s="105" t="s">
        <v>1962</v>
      </c>
      <c r="H455" s="105"/>
    </row>
    <row r="456" spans="1:8" ht="15.6" x14ac:dyDescent="0.3">
      <c r="A456" s="96">
        <v>455</v>
      </c>
      <c r="B456" s="43">
        <v>1231</v>
      </c>
      <c r="C456" s="44" t="s">
        <v>515</v>
      </c>
      <c r="D456" s="45" t="s">
        <v>1411</v>
      </c>
      <c r="E456" s="46" t="s">
        <v>1412</v>
      </c>
      <c r="F456" s="47" t="s">
        <v>323</v>
      </c>
      <c r="G456" s="105" t="s">
        <v>1963</v>
      </c>
    </row>
    <row r="457" spans="1:8" ht="15.6" x14ac:dyDescent="0.3">
      <c r="A457" s="96">
        <v>456</v>
      </c>
      <c r="B457" s="43">
        <v>909</v>
      </c>
      <c r="C457" s="44" t="s">
        <v>515</v>
      </c>
      <c r="D457" s="45" t="s">
        <v>1290</v>
      </c>
      <c r="E457" s="46" t="s">
        <v>1291</v>
      </c>
      <c r="F457" s="47" t="s">
        <v>323</v>
      </c>
      <c r="G457" s="105" t="s">
        <v>1963</v>
      </c>
    </row>
    <row r="458" spans="1:8" ht="15.6" x14ac:dyDescent="0.3">
      <c r="A458" s="96">
        <v>457</v>
      </c>
      <c r="B458" s="43">
        <v>2647</v>
      </c>
      <c r="C458" s="113" t="s">
        <v>515</v>
      </c>
      <c r="D458" s="114" t="s">
        <v>1642</v>
      </c>
      <c r="E458" s="51" t="s">
        <v>1643</v>
      </c>
      <c r="F458" s="47" t="s">
        <v>1592</v>
      </c>
      <c r="G458" s="105" t="s">
        <v>1965</v>
      </c>
    </row>
    <row r="459" spans="1:8" ht="15.6" x14ac:dyDescent="0.3">
      <c r="A459" s="96">
        <v>458</v>
      </c>
      <c r="B459" s="43">
        <v>847</v>
      </c>
      <c r="C459" s="44" t="s">
        <v>515</v>
      </c>
      <c r="D459" s="45" t="s">
        <v>1248</v>
      </c>
      <c r="E459" s="46" t="s">
        <v>1249</v>
      </c>
      <c r="F459" s="47" t="s">
        <v>323</v>
      </c>
      <c r="G459" s="105" t="s">
        <v>1986</v>
      </c>
    </row>
    <row r="460" spans="1:8" ht="15.6" x14ac:dyDescent="0.3">
      <c r="A460" s="96">
        <v>459</v>
      </c>
      <c r="B460" s="43">
        <v>487</v>
      </c>
      <c r="C460" s="44" t="s">
        <v>515</v>
      </c>
      <c r="D460" s="45" t="s">
        <v>1042</v>
      </c>
      <c r="E460" s="46" t="s">
        <v>1043</v>
      </c>
      <c r="F460" s="47" t="s">
        <v>323</v>
      </c>
      <c r="G460" s="105" t="s">
        <v>1988</v>
      </c>
      <c r="H460" s="115" t="s">
        <v>1989</v>
      </c>
    </row>
    <row r="461" spans="1:8" ht="15.6" x14ac:dyDescent="0.3">
      <c r="A461" s="96">
        <v>460</v>
      </c>
      <c r="B461" s="43">
        <v>288</v>
      </c>
      <c r="C461" s="44" t="s">
        <v>515</v>
      </c>
      <c r="D461" s="45" t="s">
        <v>820</v>
      </c>
      <c r="E461" s="46" t="s">
        <v>821</v>
      </c>
      <c r="F461" s="47" t="s">
        <v>323</v>
      </c>
      <c r="G461" s="105" t="s">
        <v>1965</v>
      </c>
    </row>
    <row r="462" spans="1:8" ht="15.6" x14ac:dyDescent="0.3">
      <c r="A462" s="96">
        <v>461</v>
      </c>
      <c r="B462" s="43">
        <v>491</v>
      </c>
      <c r="C462" s="44" t="s">
        <v>515</v>
      </c>
      <c r="D462" s="45" t="s">
        <v>1046</v>
      </c>
      <c r="E462" s="46" t="s">
        <v>1047</v>
      </c>
      <c r="F462" s="47" t="s">
        <v>323</v>
      </c>
      <c r="G462" s="105" t="s">
        <v>1987</v>
      </c>
    </row>
    <row r="463" spans="1:8" ht="15.6" x14ac:dyDescent="0.3">
      <c r="A463" s="96">
        <v>462</v>
      </c>
      <c r="B463" s="43">
        <v>540</v>
      </c>
      <c r="C463" s="50" t="s">
        <v>515</v>
      </c>
      <c r="D463" s="114" t="s">
        <v>1082</v>
      </c>
      <c r="E463" s="51" t="s">
        <v>1083</v>
      </c>
      <c r="F463" s="47" t="s">
        <v>323</v>
      </c>
      <c r="G463" s="105" t="s">
        <v>1986</v>
      </c>
    </row>
    <row r="464" spans="1:8" ht="15.6" x14ac:dyDescent="0.3">
      <c r="A464" s="96">
        <v>463</v>
      </c>
      <c r="B464" s="43">
        <v>1816</v>
      </c>
      <c r="C464" s="44" t="s">
        <v>515</v>
      </c>
      <c r="D464" s="45" t="s">
        <v>1554</v>
      </c>
      <c r="E464" s="46" t="s">
        <v>1555</v>
      </c>
      <c r="F464" s="47" t="s">
        <v>323</v>
      </c>
      <c r="G464" s="105" t="s">
        <v>1962</v>
      </c>
    </row>
    <row r="465" spans="1:8" ht="15.6" x14ac:dyDescent="0.3">
      <c r="A465" s="96">
        <v>464</v>
      </c>
      <c r="B465" s="43">
        <v>478</v>
      </c>
      <c r="C465" s="44" t="s">
        <v>515</v>
      </c>
      <c r="D465" s="45" t="s">
        <v>1036</v>
      </c>
      <c r="E465" s="46" t="s">
        <v>1037</v>
      </c>
      <c r="F465" s="47" t="s">
        <v>323</v>
      </c>
      <c r="G465" s="105" t="s">
        <v>1965</v>
      </c>
    </row>
    <row r="466" spans="1:8" ht="15.6" x14ac:dyDescent="0.3">
      <c r="A466" s="96">
        <v>465</v>
      </c>
      <c r="B466" s="43">
        <v>2143</v>
      </c>
      <c r="C466" s="44" t="s">
        <v>515</v>
      </c>
      <c r="D466" s="45" t="s">
        <v>1603</v>
      </c>
      <c r="E466" s="46" t="s">
        <v>1604</v>
      </c>
      <c r="F466" s="47" t="s">
        <v>1592</v>
      </c>
      <c r="G466" s="105" t="s">
        <v>1986</v>
      </c>
    </row>
    <row r="467" spans="1:8" ht="15.6" x14ac:dyDescent="0.3">
      <c r="A467" s="96">
        <v>466</v>
      </c>
      <c r="B467" s="43">
        <v>123</v>
      </c>
      <c r="C467" s="44" t="s">
        <v>515</v>
      </c>
      <c r="D467" s="45" t="s">
        <v>57</v>
      </c>
      <c r="E467" s="46" t="s">
        <v>58</v>
      </c>
      <c r="F467" s="47" t="s">
        <v>323</v>
      </c>
      <c r="G467" s="105" t="s">
        <v>1988</v>
      </c>
      <c r="H467" s="105"/>
    </row>
    <row r="468" spans="1:8" ht="15.6" x14ac:dyDescent="0.3">
      <c r="A468" s="96">
        <v>467</v>
      </c>
      <c r="B468" s="43">
        <v>1114</v>
      </c>
      <c r="C468" s="44" t="s">
        <v>515</v>
      </c>
      <c r="D468" s="45" t="s">
        <v>1369</v>
      </c>
      <c r="E468" s="46" t="s">
        <v>1370</v>
      </c>
      <c r="F468" s="47" t="s">
        <v>323</v>
      </c>
      <c r="G468" s="105" t="s">
        <v>1988</v>
      </c>
      <c r="H468" s="115" t="s">
        <v>1989</v>
      </c>
    </row>
    <row r="469" spans="1:8" ht="15.6" x14ac:dyDescent="0.3">
      <c r="A469" s="96">
        <v>468</v>
      </c>
      <c r="B469" s="43">
        <v>173</v>
      </c>
      <c r="C469" s="44" t="s">
        <v>515</v>
      </c>
      <c r="D469" s="45" t="s">
        <v>715</v>
      </c>
      <c r="E469" s="46" t="s">
        <v>716</v>
      </c>
      <c r="F469" s="47" t="s">
        <v>323</v>
      </c>
      <c r="G469" s="105" t="s">
        <v>1984</v>
      </c>
    </row>
    <row r="470" spans="1:8" ht="15.6" x14ac:dyDescent="0.3">
      <c r="A470" s="96">
        <v>469</v>
      </c>
      <c r="B470" s="43">
        <v>215</v>
      </c>
      <c r="C470" s="44" t="s">
        <v>515</v>
      </c>
      <c r="D470" s="45" t="s">
        <v>768</v>
      </c>
      <c r="E470" s="46" t="s">
        <v>769</v>
      </c>
      <c r="F470" s="47" t="s">
        <v>323</v>
      </c>
      <c r="G470" s="105" t="s">
        <v>1984</v>
      </c>
    </row>
    <row r="471" spans="1:8" ht="15.6" x14ac:dyDescent="0.3">
      <c r="A471" s="96">
        <v>470</v>
      </c>
      <c r="B471" s="43">
        <v>624</v>
      </c>
      <c r="C471" s="44" t="s">
        <v>515</v>
      </c>
      <c r="D471" s="45" t="s">
        <v>1135</v>
      </c>
      <c r="E471" s="46" t="s">
        <v>1136</v>
      </c>
      <c r="F471" s="47" t="s">
        <v>323</v>
      </c>
      <c r="G471" s="105" t="s">
        <v>1961</v>
      </c>
    </row>
    <row r="472" spans="1:8" ht="15.6" x14ac:dyDescent="0.3">
      <c r="A472" s="96">
        <v>471</v>
      </c>
      <c r="B472" s="43">
        <v>1434</v>
      </c>
      <c r="C472" s="44" t="s">
        <v>515</v>
      </c>
      <c r="D472" s="45" t="s">
        <v>1461</v>
      </c>
      <c r="E472" s="46" t="s">
        <v>1462</v>
      </c>
      <c r="F472" s="47" t="s">
        <v>323</v>
      </c>
      <c r="G472" s="105" t="s">
        <v>1963</v>
      </c>
    </row>
    <row r="473" spans="1:8" ht="15.6" x14ac:dyDescent="0.3">
      <c r="A473" s="96">
        <v>472</v>
      </c>
      <c r="B473" s="43">
        <v>1322</v>
      </c>
      <c r="C473" s="44" t="s">
        <v>515</v>
      </c>
      <c r="D473" s="45" t="s">
        <v>1430</v>
      </c>
      <c r="E473" s="46" t="s">
        <v>1431</v>
      </c>
      <c r="F473" s="47" t="s">
        <v>323</v>
      </c>
      <c r="G473" s="105" t="s">
        <v>1984</v>
      </c>
    </row>
    <row r="474" spans="1:8" ht="15.6" x14ac:dyDescent="0.3">
      <c r="A474" s="96">
        <v>473</v>
      </c>
      <c r="B474" s="43">
        <v>324</v>
      </c>
      <c r="C474" s="44" t="s">
        <v>515</v>
      </c>
      <c r="D474" s="45" t="s">
        <v>857</v>
      </c>
      <c r="E474" s="46" t="s">
        <v>858</v>
      </c>
      <c r="F474" s="47" t="s">
        <v>323</v>
      </c>
      <c r="G474" s="105" t="s">
        <v>1966</v>
      </c>
      <c r="H474" s="105"/>
    </row>
    <row r="475" spans="1:8" ht="15.6" x14ac:dyDescent="0.3">
      <c r="A475" s="96">
        <v>474</v>
      </c>
      <c r="B475" s="43">
        <v>1242</v>
      </c>
      <c r="C475" s="44" t="s">
        <v>515</v>
      </c>
      <c r="D475" s="45" t="s">
        <v>1413</v>
      </c>
      <c r="E475" s="46" t="s">
        <v>1414</v>
      </c>
      <c r="F475" s="47" t="s">
        <v>323</v>
      </c>
      <c r="G475" s="105" t="s">
        <v>1963</v>
      </c>
    </row>
    <row r="476" spans="1:8" ht="15.6" x14ac:dyDescent="0.3">
      <c r="A476" s="96">
        <v>475</v>
      </c>
      <c r="B476" s="43">
        <v>2416</v>
      </c>
      <c r="C476" s="44" t="s">
        <v>515</v>
      </c>
      <c r="D476" s="45" t="s">
        <v>1625</v>
      </c>
      <c r="E476" s="46" t="s">
        <v>1626</v>
      </c>
      <c r="F476" s="47" t="s">
        <v>1592</v>
      </c>
      <c r="G476" s="105" t="s">
        <v>1961</v>
      </c>
    </row>
    <row r="477" spans="1:8" ht="15.6" x14ac:dyDescent="0.3">
      <c r="A477" s="96">
        <v>476</v>
      </c>
      <c r="B477" s="43">
        <v>169</v>
      </c>
      <c r="C477" s="44" t="s">
        <v>515</v>
      </c>
      <c r="D477" s="45" t="s">
        <v>233</v>
      </c>
      <c r="E477" s="46" t="s">
        <v>234</v>
      </c>
      <c r="F477" s="47" t="s">
        <v>323</v>
      </c>
      <c r="G477" s="105" t="s">
        <v>1984</v>
      </c>
    </row>
    <row r="478" spans="1:8" ht="15.6" x14ac:dyDescent="0.3">
      <c r="A478" s="96">
        <v>477</v>
      </c>
      <c r="B478" s="43">
        <v>2624</v>
      </c>
      <c r="C478" s="44" t="s">
        <v>515</v>
      </c>
      <c r="D478" s="45" t="s">
        <v>1636</v>
      </c>
      <c r="E478" s="46" t="s">
        <v>1637</v>
      </c>
      <c r="F478" s="47" t="s">
        <v>1592</v>
      </c>
      <c r="G478" s="105" t="s">
        <v>1986</v>
      </c>
    </row>
    <row r="479" spans="1:8" ht="15.6" x14ac:dyDescent="0.3">
      <c r="A479" s="96">
        <v>478</v>
      </c>
      <c r="B479" s="43">
        <v>3504</v>
      </c>
      <c r="C479" s="44" t="s">
        <v>515</v>
      </c>
      <c r="D479" s="45" t="s">
        <v>1689</v>
      </c>
      <c r="E479" s="46" t="s">
        <v>1690</v>
      </c>
      <c r="F479" s="47" t="s">
        <v>1592</v>
      </c>
      <c r="G479" s="105" t="s">
        <v>1964</v>
      </c>
      <c r="H479" s="115" t="s">
        <v>1989</v>
      </c>
    </row>
    <row r="480" spans="1:8" ht="15.6" x14ac:dyDescent="0.3">
      <c r="A480" s="96">
        <v>479</v>
      </c>
      <c r="B480" s="43">
        <v>162</v>
      </c>
      <c r="C480" s="44" t="s">
        <v>515</v>
      </c>
      <c r="D480" s="45" t="s">
        <v>695</v>
      </c>
      <c r="E480" s="46" t="s">
        <v>696</v>
      </c>
      <c r="F480" s="47" t="s">
        <v>323</v>
      </c>
      <c r="G480" s="105" t="s">
        <v>1984</v>
      </c>
    </row>
    <row r="481" spans="1:8" ht="15.6" x14ac:dyDescent="0.3">
      <c r="A481" s="96">
        <v>480</v>
      </c>
      <c r="B481" s="43">
        <v>109</v>
      </c>
      <c r="C481" s="44" t="s">
        <v>515</v>
      </c>
      <c r="D481" s="45" t="s">
        <v>630</v>
      </c>
      <c r="E481" s="46" t="s">
        <v>631</v>
      </c>
      <c r="F481" s="47" t="s">
        <v>323</v>
      </c>
      <c r="G481" s="105" t="s">
        <v>1989</v>
      </c>
    </row>
    <row r="482" spans="1:8" ht="15.6" x14ac:dyDescent="0.3">
      <c r="A482" s="96">
        <v>481</v>
      </c>
      <c r="B482" s="43">
        <v>1607</v>
      </c>
      <c r="C482" s="44" t="s">
        <v>515</v>
      </c>
      <c r="D482" s="45" t="s">
        <v>237</v>
      </c>
      <c r="E482" s="46" t="s">
        <v>238</v>
      </c>
      <c r="F482" s="47" t="s">
        <v>323</v>
      </c>
      <c r="G482" s="105" t="s">
        <v>1984</v>
      </c>
    </row>
    <row r="483" spans="1:8" ht="15.6" x14ac:dyDescent="0.3">
      <c r="A483" s="96">
        <v>482</v>
      </c>
      <c r="B483" s="43">
        <v>1342</v>
      </c>
      <c r="C483" s="44" t="s">
        <v>515</v>
      </c>
      <c r="D483" s="45" t="s">
        <v>1438</v>
      </c>
      <c r="E483" s="46" t="s">
        <v>1439</v>
      </c>
      <c r="F483" s="47" t="s">
        <v>323</v>
      </c>
      <c r="G483" s="105" t="s">
        <v>1987</v>
      </c>
    </row>
    <row r="484" spans="1:8" ht="15.6" x14ac:dyDescent="0.3">
      <c r="A484" s="96">
        <v>483</v>
      </c>
      <c r="B484" s="43">
        <v>1814</v>
      </c>
      <c r="C484" s="44" t="s">
        <v>515</v>
      </c>
      <c r="D484" s="45" t="s">
        <v>1552</v>
      </c>
      <c r="E484" s="46" t="s">
        <v>1553</v>
      </c>
      <c r="F484" s="47" t="s">
        <v>323</v>
      </c>
      <c r="G484" s="105" t="s">
        <v>1985</v>
      </c>
    </row>
    <row r="485" spans="1:8" ht="15.6" x14ac:dyDescent="0.3">
      <c r="A485" s="96">
        <v>484</v>
      </c>
      <c r="B485" s="43">
        <v>393</v>
      </c>
      <c r="C485" s="44" t="s">
        <v>515</v>
      </c>
      <c r="D485" s="45" t="s">
        <v>36</v>
      </c>
      <c r="E485" s="46" t="s">
        <v>956</v>
      </c>
      <c r="F485" s="47" t="s">
        <v>323</v>
      </c>
      <c r="G485" s="105" t="s">
        <v>1988</v>
      </c>
    </row>
    <row r="486" spans="1:8" ht="15.6" x14ac:dyDescent="0.3">
      <c r="A486" s="96">
        <v>485</v>
      </c>
      <c r="B486" s="79">
        <v>1354</v>
      </c>
      <c r="C486" s="80" t="s">
        <v>515</v>
      </c>
      <c r="D486" s="81" t="s">
        <v>154</v>
      </c>
      <c r="E486" s="54" t="s">
        <v>155</v>
      </c>
      <c r="F486" s="47" t="s">
        <v>323</v>
      </c>
      <c r="G486" s="105" t="s">
        <v>1988</v>
      </c>
      <c r="H486" s="115" t="s">
        <v>1989</v>
      </c>
    </row>
    <row r="487" spans="1:8" ht="15.6" x14ac:dyDescent="0.3">
      <c r="A487" s="96">
        <v>486</v>
      </c>
      <c r="B487" s="43">
        <v>302</v>
      </c>
      <c r="C487" s="44" t="s">
        <v>515</v>
      </c>
      <c r="D487" s="45" t="s">
        <v>831</v>
      </c>
      <c r="E487" s="46" t="s">
        <v>832</v>
      </c>
      <c r="F487" s="47" t="s">
        <v>323</v>
      </c>
      <c r="G487" s="105" t="s">
        <v>1986</v>
      </c>
    </row>
    <row r="488" spans="1:8" ht="15.6" x14ac:dyDescent="0.3">
      <c r="A488" s="96">
        <v>487</v>
      </c>
      <c r="B488" s="43">
        <v>1197</v>
      </c>
      <c r="C488" s="50" t="s">
        <v>515</v>
      </c>
      <c r="D488" s="114" t="s">
        <v>1397</v>
      </c>
      <c r="E488" s="51" t="s">
        <v>1398</v>
      </c>
      <c r="F488" s="47" t="s">
        <v>323</v>
      </c>
      <c r="G488" s="105" t="s">
        <v>1985</v>
      </c>
    </row>
    <row r="489" spans="1:8" ht="15.6" x14ac:dyDescent="0.3">
      <c r="A489" s="96">
        <v>488</v>
      </c>
      <c r="B489" s="79">
        <v>873</v>
      </c>
      <c r="C489" s="80" t="s">
        <v>515</v>
      </c>
      <c r="D489" s="81" t="s">
        <v>1270</v>
      </c>
      <c r="E489" s="54" t="s">
        <v>1271</v>
      </c>
      <c r="F489" s="47" t="s">
        <v>323</v>
      </c>
      <c r="G489" s="105" t="s">
        <v>1984</v>
      </c>
    </row>
    <row r="490" spans="1:8" ht="15.6" x14ac:dyDescent="0.3">
      <c r="A490" s="96">
        <v>489</v>
      </c>
      <c r="B490" s="43">
        <v>1026</v>
      </c>
      <c r="C490" s="44" t="s">
        <v>515</v>
      </c>
      <c r="D490" s="45" t="s">
        <v>1341</v>
      </c>
      <c r="E490" s="46" t="s">
        <v>1342</v>
      </c>
      <c r="F490" s="47" t="s">
        <v>323</v>
      </c>
      <c r="G490" s="115" t="s">
        <v>1986</v>
      </c>
    </row>
    <row r="491" spans="1:8" ht="15.6" x14ac:dyDescent="0.3">
      <c r="A491" s="96">
        <v>490</v>
      </c>
      <c r="B491" s="79">
        <v>888</v>
      </c>
      <c r="C491" s="80" t="s">
        <v>515</v>
      </c>
      <c r="D491" s="81" t="s">
        <v>293</v>
      </c>
      <c r="E491" s="54" t="s">
        <v>294</v>
      </c>
      <c r="F491" s="47" t="s">
        <v>323</v>
      </c>
      <c r="G491" s="105" t="s">
        <v>1984</v>
      </c>
    </row>
    <row r="492" spans="1:8" ht="15.6" x14ac:dyDescent="0.3">
      <c r="A492" s="96">
        <v>491</v>
      </c>
      <c r="B492" s="43">
        <v>365</v>
      </c>
      <c r="C492" s="44" t="s">
        <v>515</v>
      </c>
      <c r="D492" s="45" t="s">
        <v>927</v>
      </c>
      <c r="E492" s="46" t="s">
        <v>928</v>
      </c>
      <c r="F492" s="47" t="s">
        <v>323</v>
      </c>
      <c r="G492" s="105" t="s">
        <v>1987</v>
      </c>
    </row>
    <row r="493" spans="1:8" ht="15.6" x14ac:dyDescent="0.3">
      <c r="A493" s="96">
        <v>492</v>
      </c>
      <c r="B493" s="43">
        <v>889</v>
      </c>
      <c r="C493" s="44" t="s">
        <v>515</v>
      </c>
      <c r="D493" s="45" t="s">
        <v>1275</v>
      </c>
      <c r="E493" s="46" t="s">
        <v>1276</v>
      </c>
      <c r="F493" s="47" t="s">
        <v>323</v>
      </c>
      <c r="G493" s="105" t="s">
        <v>1988</v>
      </c>
      <c r="H493" s="5" t="s">
        <v>1989</v>
      </c>
    </row>
    <row r="494" spans="1:8" ht="15.6" x14ac:dyDescent="0.3">
      <c r="A494" s="96">
        <v>493</v>
      </c>
      <c r="B494" s="43">
        <v>625</v>
      </c>
      <c r="C494" s="44" t="s">
        <v>515</v>
      </c>
      <c r="D494" s="45" t="s">
        <v>1137</v>
      </c>
      <c r="E494" s="46" t="s">
        <v>1137</v>
      </c>
      <c r="F494" s="47" t="s">
        <v>323</v>
      </c>
      <c r="G494" s="105" t="s">
        <v>1966</v>
      </c>
    </row>
    <row r="495" spans="1:8" ht="15.6" x14ac:dyDescent="0.3">
      <c r="A495" s="96">
        <v>494</v>
      </c>
      <c r="B495" s="43">
        <v>1808</v>
      </c>
      <c r="C495" s="44" t="s">
        <v>515</v>
      </c>
      <c r="D495" s="45" t="s">
        <v>1546</v>
      </c>
      <c r="E495" s="46" t="s">
        <v>1547</v>
      </c>
      <c r="F495" s="47" t="s">
        <v>323</v>
      </c>
      <c r="G495" s="105" t="s">
        <v>1987</v>
      </c>
    </row>
    <row r="496" spans="1:8" ht="15.6" x14ac:dyDescent="0.3">
      <c r="A496" s="96">
        <v>495</v>
      </c>
      <c r="B496" s="43">
        <v>3577</v>
      </c>
      <c r="C496" s="44" t="s">
        <v>515</v>
      </c>
      <c r="D496" s="45" t="s">
        <v>1693</v>
      </c>
      <c r="E496" s="46" t="s">
        <v>1694</v>
      </c>
      <c r="F496" s="47" t="s">
        <v>1592</v>
      </c>
      <c r="G496" s="105" t="s">
        <v>1987</v>
      </c>
    </row>
    <row r="497" spans="1:8" ht="15.6" x14ac:dyDescent="0.3">
      <c r="A497" s="96">
        <v>496</v>
      </c>
      <c r="B497" s="43">
        <v>557</v>
      </c>
      <c r="C497" s="44" t="s">
        <v>515</v>
      </c>
      <c r="D497" s="45" t="s">
        <v>1092</v>
      </c>
      <c r="E497" s="46" t="s">
        <v>1093</v>
      </c>
      <c r="F497" s="47" t="s">
        <v>323</v>
      </c>
      <c r="G497" s="105" t="s">
        <v>1988</v>
      </c>
    </row>
    <row r="498" spans="1:8" ht="15.6" x14ac:dyDescent="0.3">
      <c r="A498" s="96">
        <v>497</v>
      </c>
      <c r="B498" s="43">
        <v>1451</v>
      </c>
      <c r="C498" s="44" t="s">
        <v>515</v>
      </c>
      <c r="D498" s="45" t="s">
        <v>1467</v>
      </c>
      <c r="E498" s="46" t="s">
        <v>1468</v>
      </c>
      <c r="F498" s="47" t="s">
        <v>323</v>
      </c>
      <c r="G498" s="105" t="s">
        <v>1984</v>
      </c>
    </row>
    <row r="499" spans="1:8" ht="15.6" x14ac:dyDescent="0.3">
      <c r="A499" s="96">
        <v>498</v>
      </c>
      <c r="B499" s="43">
        <v>338</v>
      </c>
      <c r="C499" s="44" t="s">
        <v>515</v>
      </c>
      <c r="D499" s="45" t="s">
        <v>873</v>
      </c>
      <c r="E499" s="46" t="s">
        <v>874</v>
      </c>
      <c r="F499" s="47" t="s">
        <v>323</v>
      </c>
      <c r="G499" s="105" t="s">
        <v>1965</v>
      </c>
    </row>
    <row r="500" spans="1:8" ht="15.6" x14ac:dyDescent="0.3">
      <c r="A500" s="96">
        <v>499</v>
      </c>
      <c r="B500" s="43">
        <v>145</v>
      </c>
      <c r="C500" s="44" t="s">
        <v>515</v>
      </c>
      <c r="D500" s="45" t="s">
        <v>673</v>
      </c>
      <c r="E500" s="46" t="s">
        <v>674</v>
      </c>
      <c r="F500" s="47" t="s">
        <v>323</v>
      </c>
      <c r="G500" s="105" t="s">
        <v>1966</v>
      </c>
    </row>
    <row r="501" spans="1:8" ht="15.6" x14ac:dyDescent="0.3">
      <c r="A501" s="96">
        <v>500</v>
      </c>
      <c r="B501" s="43">
        <v>394</v>
      </c>
      <c r="C501" s="44" t="s">
        <v>515</v>
      </c>
      <c r="D501" s="45" t="s">
        <v>957</v>
      </c>
      <c r="E501" s="46" t="s">
        <v>958</v>
      </c>
      <c r="F501" s="47" t="s">
        <v>323</v>
      </c>
      <c r="G501" s="105" t="s">
        <v>1988</v>
      </c>
    </row>
    <row r="502" spans="1:8" ht="15.6" x14ac:dyDescent="0.3">
      <c r="A502" s="96">
        <v>501</v>
      </c>
      <c r="B502" s="43">
        <v>339</v>
      </c>
      <c r="C502" s="44" t="s">
        <v>515</v>
      </c>
      <c r="D502" s="65" t="s">
        <v>875</v>
      </c>
      <c r="E502" s="46" t="s">
        <v>876</v>
      </c>
      <c r="F502" s="47" t="s">
        <v>323</v>
      </c>
      <c r="G502" s="105" t="s">
        <v>1986</v>
      </c>
    </row>
    <row r="503" spans="1:8" ht="15.6" x14ac:dyDescent="0.3">
      <c r="A503" s="96">
        <v>502</v>
      </c>
      <c r="B503" s="43">
        <v>379</v>
      </c>
      <c r="C503" s="44" t="s">
        <v>515</v>
      </c>
      <c r="D503" s="45" t="s">
        <v>943</v>
      </c>
      <c r="E503" s="46" t="s">
        <v>944</v>
      </c>
      <c r="F503" s="47" t="s">
        <v>323</v>
      </c>
      <c r="G503" s="105" t="s">
        <v>1966</v>
      </c>
    </row>
    <row r="504" spans="1:8" ht="15.6" x14ac:dyDescent="0.3">
      <c r="A504" s="96">
        <v>503</v>
      </c>
      <c r="B504" s="43">
        <v>244</v>
      </c>
      <c r="C504" s="44" t="s">
        <v>515</v>
      </c>
      <c r="D504" s="45" t="s">
        <v>793</v>
      </c>
      <c r="E504" s="46" t="s">
        <v>794</v>
      </c>
      <c r="F504" s="47" t="s">
        <v>323</v>
      </c>
      <c r="G504" s="105" t="s">
        <v>1988</v>
      </c>
    </row>
    <row r="505" spans="1:8" ht="15.6" x14ac:dyDescent="0.3">
      <c r="A505" s="96">
        <v>504</v>
      </c>
      <c r="B505" s="43">
        <v>800</v>
      </c>
      <c r="C505" s="44" t="s">
        <v>515</v>
      </c>
      <c r="D505" s="45" t="s">
        <v>1226</v>
      </c>
      <c r="E505" s="46" t="s">
        <v>1227</v>
      </c>
      <c r="F505" s="47" t="s">
        <v>323</v>
      </c>
      <c r="G505" s="105" t="s">
        <v>1990</v>
      </c>
    </row>
    <row r="506" spans="1:8" ht="15.6" x14ac:dyDescent="0.3">
      <c r="A506" s="96">
        <v>505</v>
      </c>
      <c r="B506" s="43">
        <v>771</v>
      </c>
      <c r="C506" s="44" t="s">
        <v>515</v>
      </c>
      <c r="D506" s="45" t="s">
        <v>1205</v>
      </c>
      <c r="E506" s="46" t="s">
        <v>1206</v>
      </c>
      <c r="F506" s="47" t="s">
        <v>323</v>
      </c>
      <c r="G506" s="105" t="s">
        <v>1989</v>
      </c>
    </row>
    <row r="507" spans="1:8" ht="15.6" x14ac:dyDescent="0.3">
      <c r="A507" s="96">
        <v>506</v>
      </c>
      <c r="B507" s="43">
        <v>1986</v>
      </c>
      <c r="C507" s="44" t="s">
        <v>515</v>
      </c>
      <c r="D507" s="45" t="s">
        <v>177</v>
      </c>
      <c r="E507" s="46" t="s">
        <v>1585</v>
      </c>
      <c r="F507" s="47" t="s">
        <v>323</v>
      </c>
      <c r="G507" s="105" t="s">
        <v>1989</v>
      </c>
    </row>
    <row r="508" spans="1:8" ht="15.6" x14ac:dyDescent="0.3">
      <c r="A508" s="96">
        <v>507</v>
      </c>
      <c r="B508" s="43">
        <v>1683</v>
      </c>
      <c r="C508" s="44" t="s">
        <v>515</v>
      </c>
      <c r="D508" s="45" t="s">
        <v>1514</v>
      </c>
      <c r="E508" s="46" t="s">
        <v>1515</v>
      </c>
      <c r="F508" s="47" t="s">
        <v>323</v>
      </c>
      <c r="G508" s="105" t="s">
        <v>1988</v>
      </c>
    </row>
    <row r="509" spans="1:8" ht="15.6" x14ac:dyDescent="0.3">
      <c r="A509" s="96">
        <v>508</v>
      </c>
      <c r="B509" s="43">
        <v>2636</v>
      </c>
      <c r="C509" s="44" t="s">
        <v>515</v>
      </c>
      <c r="D509" s="45" t="s">
        <v>1638</v>
      </c>
      <c r="E509" s="46" t="s">
        <v>1639</v>
      </c>
      <c r="F509" s="47" t="s">
        <v>1592</v>
      </c>
      <c r="G509" s="105" t="s">
        <v>1988</v>
      </c>
      <c r="H509" s="115" t="s">
        <v>1989</v>
      </c>
    </row>
    <row r="510" spans="1:8" ht="15.6" x14ac:dyDescent="0.3">
      <c r="A510" s="96">
        <v>509</v>
      </c>
      <c r="B510" s="43">
        <v>496</v>
      </c>
      <c r="C510" s="44" t="s">
        <v>515</v>
      </c>
      <c r="D510" s="45" t="s">
        <v>1052</v>
      </c>
      <c r="E510" s="46" t="s">
        <v>1053</v>
      </c>
      <c r="F510" s="47" t="s">
        <v>323</v>
      </c>
      <c r="G510" s="105" t="s">
        <v>1988</v>
      </c>
    </row>
    <row r="511" spans="1:8" ht="15.6" x14ac:dyDescent="0.3">
      <c r="A511" s="96">
        <v>510</v>
      </c>
      <c r="B511" s="43">
        <v>1034</v>
      </c>
      <c r="C511" s="44" t="s">
        <v>515</v>
      </c>
      <c r="D511" s="45" t="s">
        <v>1343</v>
      </c>
      <c r="E511" s="46" t="s">
        <v>1344</v>
      </c>
      <c r="F511" s="47" t="s">
        <v>323</v>
      </c>
      <c r="G511" s="105" t="s">
        <v>1988</v>
      </c>
    </row>
    <row r="512" spans="1:8" ht="15.6" x14ac:dyDescent="0.3">
      <c r="A512" s="96">
        <v>511</v>
      </c>
      <c r="B512" s="43">
        <v>1179</v>
      </c>
      <c r="C512" s="44" t="s">
        <v>515</v>
      </c>
      <c r="D512" s="45" t="s">
        <v>1391</v>
      </c>
      <c r="E512" s="46" t="s">
        <v>1392</v>
      </c>
      <c r="F512" s="47" t="s">
        <v>323</v>
      </c>
      <c r="G512" s="105" t="s">
        <v>1962</v>
      </c>
    </row>
    <row r="513" spans="1:9" ht="15.6" x14ac:dyDescent="0.3">
      <c r="A513" s="96">
        <v>512</v>
      </c>
      <c r="B513" s="43">
        <v>201</v>
      </c>
      <c r="C513" s="44" t="s">
        <v>515</v>
      </c>
      <c r="D513" s="45" t="s">
        <v>749</v>
      </c>
      <c r="E513" s="46" t="s">
        <v>750</v>
      </c>
      <c r="F513" s="47" t="s">
        <v>323</v>
      </c>
      <c r="G513" s="105" t="s">
        <v>1984</v>
      </c>
    </row>
    <row r="514" spans="1:9" ht="15.6" x14ac:dyDescent="0.3">
      <c r="A514" s="96">
        <v>513</v>
      </c>
      <c r="B514" s="43">
        <v>1150</v>
      </c>
      <c r="C514" s="44" t="s">
        <v>515</v>
      </c>
      <c r="D514" s="45" t="s">
        <v>1381</v>
      </c>
      <c r="E514" s="46" t="s">
        <v>1382</v>
      </c>
      <c r="F514" s="47" t="s">
        <v>323</v>
      </c>
      <c r="G514" s="105" t="s">
        <v>1963</v>
      </c>
    </row>
    <row r="515" spans="1:9" ht="15.6" x14ac:dyDescent="0.3">
      <c r="A515" s="96">
        <v>514</v>
      </c>
      <c r="B515" s="43">
        <v>518</v>
      </c>
      <c r="C515" s="44" t="s">
        <v>515</v>
      </c>
      <c r="D515" s="45" t="s">
        <v>1069</v>
      </c>
      <c r="E515" s="46" t="s">
        <v>1070</v>
      </c>
      <c r="F515" s="47" t="s">
        <v>323</v>
      </c>
      <c r="G515" s="105" t="s">
        <v>1966</v>
      </c>
    </row>
    <row r="516" spans="1:9" ht="15.6" x14ac:dyDescent="0.3">
      <c r="A516" s="96">
        <v>515</v>
      </c>
      <c r="B516" s="43">
        <v>477</v>
      </c>
      <c r="C516" s="44" t="s">
        <v>515</v>
      </c>
      <c r="D516" s="45" t="s">
        <v>1034</v>
      </c>
      <c r="E516" s="46" t="s">
        <v>1035</v>
      </c>
      <c r="F516" s="47" t="s">
        <v>323</v>
      </c>
      <c r="G516" s="105" t="s">
        <v>1986</v>
      </c>
    </row>
    <row r="517" spans="1:9" ht="15.6" x14ac:dyDescent="0.3">
      <c r="A517" s="96">
        <v>516</v>
      </c>
      <c r="B517" s="55">
        <v>383</v>
      </c>
      <c r="C517" s="44" t="s">
        <v>515</v>
      </c>
      <c r="D517" s="44" t="s">
        <v>945</v>
      </c>
      <c r="E517" s="56" t="s">
        <v>946</v>
      </c>
      <c r="F517" s="47" t="s">
        <v>323</v>
      </c>
      <c r="G517" s="105" t="s">
        <v>1989</v>
      </c>
    </row>
    <row r="518" spans="1:9" ht="15.6" x14ac:dyDescent="0.3">
      <c r="A518" s="96">
        <v>517</v>
      </c>
      <c r="B518" s="43">
        <v>661</v>
      </c>
      <c r="C518" s="44" t="s">
        <v>515</v>
      </c>
      <c r="D518" s="45" t="s">
        <v>1151</v>
      </c>
      <c r="E518" s="46" t="s">
        <v>1152</v>
      </c>
      <c r="F518" s="47" t="s">
        <v>323</v>
      </c>
      <c r="G518" s="105" t="s">
        <v>1961</v>
      </c>
    </row>
    <row r="519" spans="1:9" ht="15.6" x14ac:dyDescent="0.3">
      <c r="A519" s="96">
        <v>518</v>
      </c>
      <c r="B519" s="43">
        <v>605</v>
      </c>
      <c r="C519" s="44" t="s">
        <v>515</v>
      </c>
      <c r="D519" s="45" t="s">
        <v>1126</v>
      </c>
      <c r="E519" s="46" t="s">
        <v>1127</v>
      </c>
      <c r="F519" s="47" t="s">
        <v>323</v>
      </c>
      <c r="G519" s="105" t="s">
        <v>1985</v>
      </c>
    </row>
    <row r="520" spans="1:9" ht="15.6" x14ac:dyDescent="0.3">
      <c r="A520" s="96">
        <v>519</v>
      </c>
      <c r="B520" s="43">
        <v>866</v>
      </c>
      <c r="C520" s="44" t="s">
        <v>515</v>
      </c>
      <c r="D520" s="45" t="s">
        <v>1266</v>
      </c>
      <c r="E520" s="46" t="s">
        <v>1267</v>
      </c>
      <c r="F520" s="47" t="s">
        <v>323</v>
      </c>
      <c r="G520" s="105" t="s">
        <v>1986</v>
      </c>
    </row>
    <row r="521" spans="1:9" ht="15.6" x14ac:dyDescent="0.3">
      <c r="A521" s="96">
        <v>520</v>
      </c>
      <c r="B521" s="43">
        <v>80</v>
      </c>
      <c r="C521" s="44" t="s">
        <v>515</v>
      </c>
      <c r="D521" s="45" t="s">
        <v>580</v>
      </c>
      <c r="E521" s="46" t="s">
        <v>581</v>
      </c>
      <c r="F521" s="47" t="s">
        <v>323</v>
      </c>
      <c r="G521" s="105" t="s">
        <v>1965</v>
      </c>
      <c r="H521" s="115" t="s">
        <v>1988</v>
      </c>
      <c r="I521" s="5" t="s">
        <v>1989</v>
      </c>
    </row>
    <row r="522" spans="1:9" ht="15.6" x14ac:dyDescent="0.3">
      <c r="A522" s="96">
        <v>521</v>
      </c>
      <c r="B522" s="43">
        <v>988</v>
      </c>
      <c r="C522" s="44" t="s">
        <v>515</v>
      </c>
      <c r="D522" s="45" t="s">
        <v>1325</v>
      </c>
      <c r="E522" s="46" t="s">
        <v>1326</v>
      </c>
      <c r="F522" s="47" t="s">
        <v>323</v>
      </c>
      <c r="G522" s="105" t="s">
        <v>1984</v>
      </c>
    </row>
    <row r="523" spans="1:9" ht="15.6" x14ac:dyDescent="0.3">
      <c r="A523" s="96">
        <v>522</v>
      </c>
      <c r="B523" s="43">
        <v>168</v>
      </c>
      <c r="C523" s="44" t="s">
        <v>515</v>
      </c>
      <c r="D523" s="45" t="s">
        <v>710</v>
      </c>
      <c r="E523" s="46" t="s">
        <v>711</v>
      </c>
      <c r="F523" s="47" t="s">
        <v>323</v>
      </c>
      <c r="G523" s="105" t="s">
        <v>1966</v>
      </c>
    </row>
    <row r="524" spans="1:9" ht="15.6" x14ac:dyDescent="0.3">
      <c r="A524" s="96">
        <v>523</v>
      </c>
      <c r="B524" s="43">
        <v>152</v>
      </c>
      <c r="C524" s="44" t="s">
        <v>515</v>
      </c>
      <c r="D524" s="45" t="s">
        <v>680</v>
      </c>
      <c r="E524" s="46" t="s">
        <v>681</v>
      </c>
      <c r="F524" s="47" t="s">
        <v>323</v>
      </c>
      <c r="G524" s="105" t="s">
        <v>1985</v>
      </c>
    </row>
    <row r="525" spans="1:9" ht="15.6" x14ac:dyDescent="0.3">
      <c r="A525" s="96">
        <v>524</v>
      </c>
      <c r="B525" s="43">
        <v>1400</v>
      </c>
      <c r="C525" s="44" t="s">
        <v>515</v>
      </c>
      <c r="D525" s="45" t="s">
        <v>1455</v>
      </c>
      <c r="E525" s="46" t="s">
        <v>1456</v>
      </c>
      <c r="F525" s="47" t="s">
        <v>323</v>
      </c>
      <c r="G525" s="105" t="s">
        <v>1988</v>
      </c>
    </row>
    <row r="526" spans="1:9" ht="15.6" x14ac:dyDescent="0.3">
      <c r="A526" s="96">
        <v>525</v>
      </c>
      <c r="B526" s="43">
        <v>1488</v>
      </c>
      <c r="C526" s="44" t="s">
        <v>515</v>
      </c>
      <c r="D526" s="45" t="s">
        <v>1475</v>
      </c>
      <c r="E526" s="46" t="s">
        <v>1476</v>
      </c>
      <c r="F526" s="47" t="s">
        <v>323</v>
      </c>
      <c r="G526" s="105" t="s">
        <v>1988</v>
      </c>
      <c r="H526" s="115" t="s">
        <v>1989</v>
      </c>
    </row>
    <row r="527" spans="1:9" ht="15.6" x14ac:dyDescent="0.3">
      <c r="A527" s="96">
        <v>526</v>
      </c>
      <c r="B527" s="79">
        <v>2796</v>
      </c>
      <c r="C527" s="116" t="s">
        <v>515</v>
      </c>
      <c r="D527" s="115" t="s">
        <v>1654</v>
      </c>
      <c r="E527" s="105" t="s">
        <v>1655</v>
      </c>
      <c r="F527" s="47" t="s">
        <v>1592</v>
      </c>
      <c r="G527" s="105" t="s">
        <v>1985</v>
      </c>
    </row>
    <row r="528" spans="1:9" ht="15.6" x14ac:dyDescent="0.3">
      <c r="A528" s="96">
        <v>527</v>
      </c>
      <c r="B528" s="43">
        <v>471</v>
      </c>
      <c r="C528" s="44" t="s">
        <v>515</v>
      </c>
      <c r="D528" s="45" t="s">
        <v>1025</v>
      </c>
      <c r="E528" s="46" t="s">
        <v>1026</v>
      </c>
      <c r="F528" s="47" t="s">
        <v>323</v>
      </c>
      <c r="G528" s="105" t="s">
        <v>1966</v>
      </c>
    </row>
    <row r="529" spans="1:8" ht="15.6" x14ac:dyDescent="0.3">
      <c r="A529" s="96">
        <v>528</v>
      </c>
      <c r="B529" s="43">
        <v>1139</v>
      </c>
      <c r="C529" s="44" t="s">
        <v>515</v>
      </c>
      <c r="D529" s="45" t="s">
        <v>1375</v>
      </c>
      <c r="E529" s="46" t="s">
        <v>1376</v>
      </c>
      <c r="F529" s="47" t="s">
        <v>323</v>
      </c>
      <c r="G529" s="105" t="s">
        <v>1964</v>
      </c>
      <c r="H529" s="5" t="s">
        <v>1989</v>
      </c>
    </row>
    <row r="530" spans="1:8" ht="15.6" x14ac:dyDescent="0.3">
      <c r="A530" s="96">
        <v>529</v>
      </c>
      <c r="B530" s="43">
        <v>1697</v>
      </c>
      <c r="C530" s="44" t="s">
        <v>515</v>
      </c>
      <c r="D530" s="45" t="s">
        <v>1520</v>
      </c>
      <c r="E530" s="46" t="s">
        <v>1521</v>
      </c>
      <c r="F530" s="47" t="s">
        <v>323</v>
      </c>
      <c r="G530" s="105" t="s">
        <v>1988</v>
      </c>
    </row>
    <row r="531" spans="1:8" ht="15.6" x14ac:dyDescent="0.3">
      <c r="A531" s="96">
        <v>530</v>
      </c>
      <c r="B531" s="43">
        <v>519</v>
      </c>
      <c r="C531" s="44" t="s">
        <v>515</v>
      </c>
      <c r="D531" s="45" t="s">
        <v>1071</v>
      </c>
      <c r="E531" s="46" t="s">
        <v>1072</v>
      </c>
      <c r="F531" s="47" t="s">
        <v>323</v>
      </c>
      <c r="G531" s="105" t="s">
        <v>1989</v>
      </c>
    </row>
    <row r="532" spans="1:8" ht="15.6" x14ac:dyDescent="0.3">
      <c r="A532" s="96">
        <v>531</v>
      </c>
      <c r="B532" s="43">
        <v>1259</v>
      </c>
      <c r="C532" s="44" t="s">
        <v>515</v>
      </c>
      <c r="D532" s="45" t="s">
        <v>1419</v>
      </c>
      <c r="E532" s="46" t="s">
        <v>1420</v>
      </c>
      <c r="F532" s="47" t="s">
        <v>323</v>
      </c>
      <c r="G532" s="105" t="s">
        <v>1962</v>
      </c>
    </row>
    <row r="533" spans="1:8" ht="15.6" x14ac:dyDescent="0.3">
      <c r="A533" s="96">
        <v>532</v>
      </c>
      <c r="B533" s="43">
        <v>1739</v>
      </c>
      <c r="C533" s="44" t="s">
        <v>515</v>
      </c>
      <c r="D533" s="45" t="s">
        <v>1536</v>
      </c>
      <c r="E533" s="46" t="s">
        <v>1537</v>
      </c>
      <c r="F533" s="47" t="s">
        <v>323</v>
      </c>
      <c r="G533" s="105" t="s">
        <v>1989</v>
      </c>
    </row>
    <row r="534" spans="1:8" ht="15.6" x14ac:dyDescent="0.3">
      <c r="A534" s="96">
        <v>533</v>
      </c>
      <c r="B534" s="43">
        <v>1477</v>
      </c>
      <c r="C534" s="44" t="s">
        <v>515</v>
      </c>
      <c r="D534" s="45" t="s">
        <v>142</v>
      </c>
      <c r="E534" s="46" t="s">
        <v>143</v>
      </c>
      <c r="F534" s="47" t="s">
        <v>323</v>
      </c>
      <c r="G534" s="105" t="s">
        <v>1985</v>
      </c>
    </row>
    <row r="535" spans="1:8" ht="15.6" x14ac:dyDescent="0.3">
      <c r="A535" s="96">
        <v>534</v>
      </c>
      <c r="B535" s="43">
        <v>2105</v>
      </c>
      <c r="C535" s="113" t="s">
        <v>899</v>
      </c>
      <c r="D535" s="114" t="s">
        <v>1597</v>
      </c>
      <c r="E535" s="51" t="s">
        <v>1598</v>
      </c>
      <c r="F535" s="47" t="s">
        <v>1592</v>
      </c>
      <c r="G535" s="105" t="s">
        <v>1986</v>
      </c>
    </row>
    <row r="536" spans="1:8" ht="15.6" x14ac:dyDescent="0.3">
      <c r="A536" s="96">
        <v>535</v>
      </c>
      <c r="B536" s="43">
        <v>551</v>
      </c>
      <c r="C536" s="44" t="s">
        <v>899</v>
      </c>
      <c r="D536" s="45" t="s">
        <v>1090</v>
      </c>
      <c r="E536" s="46" t="s">
        <v>1091</v>
      </c>
      <c r="F536" s="47" t="s">
        <v>323</v>
      </c>
      <c r="G536" s="105" t="s">
        <v>1984</v>
      </c>
      <c r="H536" s="115" t="s">
        <v>1985</v>
      </c>
    </row>
    <row r="537" spans="1:8" ht="15.6" x14ac:dyDescent="0.3">
      <c r="A537" s="96">
        <v>536</v>
      </c>
      <c r="B537" s="79">
        <v>355</v>
      </c>
      <c r="C537" s="80" t="s">
        <v>899</v>
      </c>
      <c r="D537" s="81" t="s">
        <v>900</v>
      </c>
      <c r="E537" s="54" t="s">
        <v>901</v>
      </c>
      <c r="F537" s="47" t="s">
        <v>323</v>
      </c>
      <c r="G537" s="105" t="s">
        <v>1984</v>
      </c>
    </row>
    <row r="538" spans="1:8" ht="15.6" x14ac:dyDescent="0.3">
      <c r="A538" s="96">
        <v>537</v>
      </c>
      <c r="B538" s="43">
        <v>592</v>
      </c>
      <c r="C538" s="44" t="s">
        <v>899</v>
      </c>
      <c r="D538" s="45" t="s">
        <v>1120</v>
      </c>
      <c r="E538" s="46" t="s">
        <v>1121</v>
      </c>
      <c r="F538" s="47" t="s">
        <v>323</v>
      </c>
      <c r="G538" s="105" t="s">
        <v>1985</v>
      </c>
      <c r="H538" s="105"/>
    </row>
    <row r="539" spans="1:8" ht="15.6" x14ac:dyDescent="0.3">
      <c r="A539" s="96">
        <v>538</v>
      </c>
      <c r="B539" s="43">
        <v>864</v>
      </c>
      <c r="C539" s="44" t="s">
        <v>899</v>
      </c>
      <c r="D539" s="45" t="s">
        <v>1264</v>
      </c>
      <c r="E539" s="46" t="s">
        <v>1265</v>
      </c>
      <c r="F539" s="47" t="s">
        <v>323</v>
      </c>
      <c r="G539" s="105" t="s">
        <v>1986</v>
      </c>
    </row>
    <row r="540" spans="1:8" ht="15.6" x14ac:dyDescent="0.3">
      <c r="A540" s="96">
        <v>539</v>
      </c>
      <c r="B540" s="43">
        <v>795</v>
      </c>
      <c r="C540" s="44" t="s">
        <v>899</v>
      </c>
      <c r="D540" s="45" t="s">
        <v>1221</v>
      </c>
      <c r="E540" s="46" t="s">
        <v>1222</v>
      </c>
      <c r="F540" s="47" t="s">
        <v>323</v>
      </c>
      <c r="G540" s="105" t="s">
        <v>1985</v>
      </c>
    </row>
    <row r="541" spans="1:8" ht="15.6" x14ac:dyDescent="0.3">
      <c r="A541" s="96">
        <v>540</v>
      </c>
      <c r="B541" s="43">
        <v>726</v>
      </c>
      <c r="C541" s="44" t="s">
        <v>899</v>
      </c>
      <c r="D541" s="45" t="s">
        <v>1177</v>
      </c>
      <c r="E541" s="46" t="s">
        <v>1178</v>
      </c>
      <c r="F541" s="47" t="s">
        <v>323</v>
      </c>
      <c r="G541" s="105" t="s">
        <v>1985</v>
      </c>
    </row>
    <row r="542" spans="1:8" ht="15.6" x14ac:dyDescent="0.3">
      <c r="A542" s="96">
        <v>541</v>
      </c>
      <c r="B542" s="43">
        <v>423</v>
      </c>
      <c r="C542" s="44" t="s">
        <v>899</v>
      </c>
      <c r="D542" s="45" t="s">
        <v>267</v>
      </c>
      <c r="E542" s="46" t="s">
        <v>981</v>
      </c>
      <c r="F542" s="47" t="s">
        <v>323</v>
      </c>
      <c r="G542" s="115" t="s">
        <v>1984</v>
      </c>
    </row>
    <row r="543" spans="1:8" ht="15.6" x14ac:dyDescent="0.3">
      <c r="A543" s="96">
        <v>542</v>
      </c>
      <c r="B543" s="43">
        <v>480</v>
      </c>
      <c r="C543" s="44" t="s">
        <v>899</v>
      </c>
      <c r="D543" s="45" t="s">
        <v>1038</v>
      </c>
      <c r="E543" s="46" t="s">
        <v>1039</v>
      </c>
      <c r="F543" s="47" t="s">
        <v>323</v>
      </c>
      <c r="G543" s="105" t="s">
        <v>1988</v>
      </c>
      <c r="H543" s="5" t="s">
        <v>1989</v>
      </c>
    </row>
    <row r="544" spans="1:8" ht="15.6" x14ac:dyDescent="0.3">
      <c r="A544" s="96">
        <v>543</v>
      </c>
      <c r="B544" s="43">
        <v>692</v>
      </c>
      <c r="C544" s="44" t="s">
        <v>899</v>
      </c>
      <c r="D544" s="45" t="s">
        <v>1159</v>
      </c>
      <c r="E544" s="46" t="s">
        <v>1160</v>
      </c>
      <c r="F544" s="47" t="s">
        <v>323</v>
      </c>
      <c r="G544" s="105" t="s">
        <v>1985</v>
      </c>
      <c r="H544" s="115" t="s">
        <v>1987</v>
      </c>
    </row>
    <row r="545" spans="1:8" ht="15.6" x14ac:dyDescent="0.3">
      <c r="A545" s="96">
        <v>544</v>
      </c>
      <c r="B545" s="43">
        <v>629</v>
      </c>
      <c r="C545" s="44" t="s">
        <v>899</v>
      </c>
      <c r="D545" s="45" t="s">
        <v>1141</v>
      </c>
      <c r="E545" s="46" t="s">
        <v>1142</v>
      </c>
      <c r="F545" s="47" t="s">
        <v>323</v>
      </c>
      <c r="G545" s="105" t="s">
        <v>1985</v>
      </c>
    </row>
    <row r="546" spans="1:8" ht="15.6" x14ac:dyDescent="0.3">
      <c r="A546" s="96">
        <v>545</v>
      </c>
      <c r="B546" s="43">
        <v>501</v>
      </c>
      <c r="C546" s="44" t="s">
        <v>899</v>
      </c>
      <c r="D546" s="45" t="s">
        <v>1055</v>
      </c>
      <c r="E546" s="46" t="s">
        <v>1056</v>
      </c>
      <c r="F546" s="47" t="s">
        <v>323</v>
      </c>
      <c r="G546" s="105" t="s">
        <v>1985</v>
      </c>
    </row>
    <row r="547" spans="1:8" ht="15.6" x14ac:dyDescent="0.3">
      <c r="A547" s="96">
        <v>546</v>
      </c>
      <c r="B547" s="43">
        <v>808</v>
      </c>
      <c r="C547" s="44" t="s">
        <v>899</v>
      </c>
      <c r="D547" s="45" t="s">
        <v>1230</v>
      </c>
      <c r="E547" s="46" t="s">
        <v>1231</v>
      </c>
      <c r="F547" s="47" t="s">
        <v>323</v>
      </c>
      <c r="G547" s="105" t="s">
        <v>1984</v>
      </c>
    </row>
    <row r="548" spans="1:8" ht="15.6" x14ac:dyDescent="0.3">
      <c r="A548" s="96">
        <v>547</v>
      </c>
      <c r="B548" s="43">
        <v>162</v>
      </c>
      <c r="C548" s="44" t="s">
        <v>697</v>
      </c>
      <c r="D548" s="45" t="s">
        <v>698</v>
      </c>
      <c r="E548" s="46" t="s">
        <v>699</v>
      </c>
      <c r="F548" s="47" t="s">
        <v>323</v>
      </c>
      <c r="G548" s="105" t="s">
        <v>1984</v>
      </c>
    </row>
    <row r="549" spans="1:8" ht="15.6" x14ac:dyDescent="0.3">
      <c r="A549" s="96">
        <v>548</v>
      </c>
      <c r="B549" s="43">
        <v>2411</v>
      </c>
      <c r="C549" s="44" t="s">
        <v>547</v>
      </c>
      <c r="D549" s="45" t="s">
        <v>1623</v>
      </c>
      <c r="E549" s="46" t="s">
        <v>1624</v>
      </c>
      <c r="F549" s="47" t="s">
        <v>1592</v>
      </c>
      <c r="G549" s="105" t="s">
        <v>1983</v>
      </c>
      <c r="H549" s="105"/>
    </row>
    <row r="550" spans="1:8" ht="15.6" x14ac:dyDescent="0.3">
      <c r="A550" s="96">
        <v>549</v>
      </c>
      <c r="B550" s="43">
        <v>440</v>
      </c>
      <c r="C550" s="44" t="s">
        <v>547</v>
      </c>
      <c r="D550" s="45" t="s">
        <v>1001</v>
      </c>
      <c r="E550" s="46" t="s">
        <v>1002</v>
      </c>
      <c r="F550" s="47" t="s">
        <v>323</v>
      </c>
      <c r="G550" s="105" t="s">
        <v>1983</v>
      </c>
    </row>
    <row r="551" spans="1:8" ht="15.6" x14ac:dyDescent="0.3">
      <c r="A551" s="96">
        <v>550</v>
      </c>
      <c r="B551" s="43">
        <v>284</v>
      </c>
      <c r="C551" s="44" t="s">
        <v>547</v>
      </c>
      <c r="D551" s="45" t="s">
        <v>134</v>
      </c>
      <c r="E551" s="46" t="s">
        <v>817</v>
      </c>
      <c r="F551" s="47" t="s">
        <v>323</v>
      </c>
      <c r="G551" s="105" t="s">
        <v>1983</v>
      </c>
      <c r="H551" s="105"/>
    </row>
    <row r="552" spans="1:8" ht="15.6" x14ac:dyDescent="0.3">
      <c r="A552" s="96">
        <v>551</v>
      </c>
      <c r="B552" s="43">
        <v>963</v>
      </c>
      <c r="C552" s="44" t="s">
        <v>547</v>
      </c>
      <c r="D552" s="45" t="s">
        <v>1311</v>
      </c>
      <c r="E552" s="46" t="s">
        <v>1312</v>
      </c>
      <c r="F552" s="47" t="s">
        <v>323</v>
      </c>
      <c r="G552" s="105" t="s">
        <v>1983</v>
      </c>
    </row>
    <row r="553" spans="1:8" ht="15.6" x14ac:dyDescent="0.3">
      <c r="A553" s="96">
        <v>552</v>
      </c>
      <c r="B553" s="43">
        <v>1091</v>
      </c>
      <c r="C553" s="44" t="s">
        <v>547</v>
      </c>
      <c r="D553" s="45" t="s">
        <v>1365</v>
      </c>
      <c r="E553" s="46" t="s">
        <v>1366</v>
      </c>
      <c r="F553" s="47" t="s">
        <v>323</v>
      </c>
      <c r="G553" s="105" t="s">
        <v>1983</v>
      </c>
    </row>
    <row r="554" spans="1:8" ht="15.6" x14ac:dyDescent="0.3">
      <c r="A554" s="96">
        <v>553</v>
      </c>
      <c r="B554" s="43">
        <v>241</v>
      </c>
      <c r="C554" s="44" t="s">
        <v>547</v>
      </c>
      <c r="D554" s="45" t="s">
        <v>115</v>
      </c>
      <c r="E554" s="46" t="s">
        <v>116</v>
      </c>
      <c r="F554" s="47" t="s">
        <v>323</v>
      </c>
      <c r="G554" s="105" t="s">
        <v>1983</v>
      </c>
    </row>
    <row r="555" spans="1:8" ht="15.6" x14ac:dyDescent="0.3">
      <c r="A555" s="96">
        <v>554</v>
      </c>
      <c r="B555" s="43">
        <v>4232</v>
      </c>
      <c r="C555" s="44" t="s">
        <v>547</v>
      </c>
      <c r="D555" s="45" t="s">
        <v>1713</v>
      </c>
      <c r="E555" s="46" t="s">
        <v>1714</v>
      </c>
      <c r="F555" s="47" t="s">
        <v>1592</v>
      </c>
      <c r="G555" s="105" t="s">
        <v>1983</v>
      </c>
      <c r="H555" s="105"/>
    </row>
    <row r="556" spans="1:8" ht="15.6" x14ac:dyDescent="0.3">
      <c r="A556" s="96">
        <v>555</v>
      </c>
      <c r="B556" s="43">
        <v>2730</v>
      </c>
      <c r="C556" s="44" t="s">
        <v>547</v>
      </c>
      <c r="D556" s="45" t="s">
        <v>1646</v>
      </c>
      <c r="E556" s="46" t="s">
        <v>1647</v>
      </c>
      <c r="F556" s="47" t="s">
        <v>1592</v>
      </c>
      <c r="G556" s="105" t="s">
        <v>1983</v>
      </c>
      <c r="H556" s="105"/>
    </row>
    <row r="557" spans="1:8" ht="15.6" x14ac:dyDescent="0.3">
      <c r="A557" s="96">
        <v>556</v>
      </c>
      <c r="B557" s="43">
        <v>3373</v>
      </c>
      <c r="C557" s="44" t="s">
        <v>547</v>
      </c>
      <c r="D557" s="45" t="s">
        <v>1676</v>
      </c>
      <c r="E557" s="46" t="s">
        <v>1677</v>
      </c>
      <c r="F557" s="47" t="s">
        <v>1592</v>
      </c>
      <c r="G557" s="105" t="s">
        <v>1983</v>
      </c>
    </row>
    <row r="558" spans="1:8" ht="15.6" x14ac:dyDescent="0.3">
      <c r="A558" s="96">
        <v>557</v>
      </c>
      <c r="B558" s="43">
        <v>3430</v>
      </c>
      <c r="C558" s="44" t="s">
        <v>547</v>
      </c>
      <c r="D558" s="45" t="s">
        <v>1684</v>
      </c>
      <c r="E558" s="46" t="s">
        <v>1685</v>
      </c>
      <c r="F558" s="47" t="s">
        <v>1592</v>
      </c>
      <c r="G558" s="105" t="s">
        <v>1983</v>
      </c>
      <c r="H558" s="105"/>
    </row>
    <row r="559" spans="1:8" ht="15.6" x14ac:dyDescent="0.3">
      <c r="A559" s="96">
        <v>558</v>
      </c>
      <c r="B559" s="43">
        <v>449</v>
      </c>
      <c r="C559" s="44" t="s">
        <v>547</v>
      </c>
      <c r="D559" s="45" t="s">
        <v>146</v>
      </c>
      <c r="E559" s="46" t="s">
        <v>1007</v>
      </c>
      <c r="F559" s="47" t="s">
        <v>323</v>
      </c>
      <c r="G559" s="105" t="s">
        <v>1983</v>
      </c>
    </row>
    <row r="560" spans="1:8" ht="15.6" x14ac:dyDescent="0.3">
      <c r="A560" s="96">
        <v>559</v>
      </c>
      <c r="B560" s="43">
        <v>1138</v>
      </c>
      <c r="C560" s="44" t="s">
        <v>547</v>
      </c>
      <c r="D560" s="45" t="s">
        <v>124</v>
      </c>
      <c r="E560" s="46" t="s">
        <v>1374</v>
      </c>
      <c r="F560" s="47" t="s">
        <v>323</v>
      </c>
      <c r="G560" s="105" t="s">
        <v>1983</v>
      </c>
    </row>
    <row r="561" spans="1:8" ht="15.6" x14ac:dyDescent="0.3">
      <c r="A561" s="96">
        <v>560</v>
      </c>
      <c r="B561" s="79">
        <v>64</v>
      </c>
      <c r="C561" s="80" t="s">
        <v>547</v>
      </c>
      <c r="D561" s="81" t="s">
        <v>20</v>
      </c>
      <c r="E561" s="54" t="s">
        <v>21</v>
      </c>
      <c r="F561" s="47" t="s">
        <v>323</v>
      </c>
      <c r="G561" s="105" t="s">
        <v>1983</v>
      </c>
    </row>
    <row r="562" spans="1:8" ht="15.6" x14ac:dyDescent="0.3">
      <c r="A562" s="96">
        <v>561</v>
      </c>
      <c r="B562" s="43">
        <v>2917</v>
      </c>
      <c r="C562" s="44" t="s">
        <v>547</v>
      </c>
      <c r="D562" s="45" t="s">
        <v>1660</v>
      </c>
      <c r="E562" s="46" t="s">
        <v>1661</v>
      </c>
      <c r="F562" s="47" t="s">
        <v>1592</v>
      </c>
      <c r="G562" s="105" t="s">
        <v>1983</v>
      </c>
    </row>
    <row r="563" spans="1:8" ht="15.6" x14ac:dyDescent="0.3">
      <c r="A563" s="96">
        <v>562</v>
      </c>
      <c r="B563" s="43">
        <v>191</v>
      </c>
      <c r="C563" s="44" t="s">
        <v>547</v>
      </c>
      <c r="D563" s="45" t="s">
        <v>739</v>
      </c>
      <c r="E563" s="46" t="s">
        <v>740</v>
      </c>
      <c r="F563" s="47" t="s">
        <v>323</v>
      </c>
      <c r="G563" s="105" t="s">
        <v>1983</v>
      </c>
    </row>
    <row r="564" spans="1:8" ht="15.6" x14ac:dyDescent="0.3">
      <c r="A564" s="96">
        <v>563</v>
      </c>
      <c r="B564" s="43">
        <v>248</v>
      </c>
      <c r="C564" s="44" t="s">
        <v>547</v>
      </c>
      <c r="D564" s="45" t="s">
        <v>795</v>
      </c>
      <c r="E564" s="46" t="s">
        <v>796</v>
      </c>
      <c r="F564" s="47" t="s">
        <v>323</v>
      </c>
      <c r="G564" s="105" t="s">
        <v>1983</v>
      </c>
      <c r="H564" s="105"/>
    </row>
    <row r="565" spans="1:8" ht="15.6" x14ac:dyDescent="0.3">
      <c r="A565" s="96">
        <v>564</v>
      </c>
      <c r="B565" s="43">
        <v>2459</v>
      </c>
      <c r="C565" s="44" t="s">
        <v>547</v>
      </c>
      <c r="D565" s="45" t="s">
        <v>1628</v>
      </c>
      <c r="E565" s="46" t="s">
        <v>1629</v>
      </c>
      <c r="F565" s="47" t="s">
        <v>1592</v>
      </c>
      <c r="G565" s="105" t="s">
        <v>1983</v>
      </c>
    </row>
    <row r="566" spans="1:8" ht="15.6" x14ac:dyDescent="0.3">
      <c r="A566" s="96">
        <v>565</v>
      </c>
      <c r="B566" s="43">
        <v>991</v>
      </c>
      <c r="C566" s="44" t="s">
        <v>547</v>
      </c>
      <c r="D566" s="45" t="s">
        <v>1329</v>
      </c>
      <c r="E566" s="46" t="s">
        <v>1330</v>
      </c>
      <c r="F566" s="47" t="s">
        <v>323</v>
      </c>
      <c r="G566" s="105" t="s">
        <v>1983</v>
      </c>
    </row>
    <row r="567" spans="1:8" ht="15.6" x14ac:dyDescent="0.3">
      <c r="A567" s="96">
        <v>566</v>
      </c>
      <c r="B567" s="43">
        <v>1967</v>
      </c>
      <c r="C567" s="44" t="s">
        <v>547</v>
      </c>
      <c r="D567" s="45" t="s">
        <v>1583</v>
      </c>
      <c r="E567" s="46" t="s">
        <v>1584</v>
      </c>
      <c r="F567" s="47" t="s">
        <v>323</v>
      </c>
      <c r="G567" s="105" t="s">
        <v>1983</v>
      </c>
    </row>
    <row r="568" spans="1:8" ht="15.6" x14ac:dyDescent="0.3">
      <c r="A568" s="96">
        <v>567</v>
      </c>
      <c r="B568" s="43">
        <v>641</v>
      </c>
      <c r="C568" s="44" t="s">
        <v>547</v>
      </c>
      <c r="D568" s="45" t="s">
        <v>1145</v>
      </c>
      <c r="E568" s="46" t="s">
        <v>1146</v>
      </c>
      <c r="F568" s="47" t="s">
        <v>323</v>
      </c>
      <c r="G568" s="105" t="s">
        <v>1983</v>
      </c>
    </row>
    <row r="569" spans="1:8" ht="15.6" x14ac:dyDescent="0.3">
      <c r="A569" s="96">
        <v>568</v>
      </c>
      <c r="B569" s="43">
        <v>1700</v>
      </c>
      <c r="C569" s="44" t="s">
        <v>547</v>
      </c>
      <c r="D569" s="45" t="s">
        <v>1522</v>
      </c>
      <c r="E569" s="46" t="s">
        <v>1523</v>
      </c>
      <c r="F569" s="47" t="s">
        <v>323</v>
      </c>
      <c r="G569" s="105" t="s">
        <v>1983</v>
      </c>
    </row>
    <row r="570" spans="1:8" ht="15.6" x14ac:dyDescent="0.3">
      <c r="A570" s="96">
        <v>569</v>
      </c>
      <c r="B570" s="43">
        <v>1215</v>
      </c>
      <c r="C570" s="44" t="s">
        <v>547</v>
      </c>
      <c r="D570" s="45" t="s">
        <v>165</v>
      </c>
      <c r="E570" s="46" t="s">
        <v>1404</v>
      </c>
      <c r="F570" s="47" t="s">
        <v>323</v>
      </c>
      <c r="G570" s="105" t="s">
        <v>1983</v>
      </c>
    </row>
    <row r="571" spans="1:8" ht="15.6" x14ac:dyDescent="0.3">
      <c r="A571" s="96">
        <v>570</v>
      </c>
      <c r="B571" s="43">
        <v>438</v>
      </c>
      <c r="C571" s="44" t="s">
        <v>547</v>
      </c>
      <c r="D571" s="45" t="s">
        <v>999</v>
      </c>
      <c r="E571" s="46" t="s">
        <v>1000</v>
      </c>
      <c r="F571" s="47" t="s">
        <v>323</v>
      </c>
      <c r="G571" s="105" t="s">
        <v>1983</v>
      </c>
    </row>
    <row r="572" spans="1:8" ht="15.6" x14ac:dyDescent="0.3">
      <c r="A572" s="96">
        <v>571</v>
      </c>
      <c r="B572" s="43">
        <v>1588</v>
      </c>
      <c r="C572" s="44" t="s">
        <v>547</v>
      </c>
      <c r="D572" s="45" t="s">
        <v>1490</v>
      </c>
      <c r="E572" s="46" t="s">
        <v>1491</v>
      </c>
      <c r="F572" s="47" t="s">
        <v>323</v>
      </c>
      <c r="G572" s="105" t="s">
        <v>1983</v>
      </c>
      <c r="H572" s="105"/>
    </row>
    <row r="573" spans="1:8" ht="15.6" x14ac:dyDescent="0.3">
      <c r="A573" s="96">
        <v>572</v>
      </c>
      <c r="B573" s="43">
        <v>1939</v>
      </c>
      <c r="C573" s="44" t="s">
        <v>547</v>
      </c>
      <c r="D573" s="45" t="s">
        <v>1573</v>
      </c>
      <c r="E573" s="46" t="s">
        <v>1574</v>
      </c>
      <c r="F573" s="47" t="s">
        <v>323</v>
      </c>
      <c r="G573" s="105" t="s">
        <v>1983</v>
      </c>
    </row>
    <row r="574" spans="1:8" ht="15.6" x14ac:dyDescent="0.3">
      <c r="A574" s="96">
        <v>573</v>
      </c>
      <c r="B574" s="43">
        <v>603</v>
      </c>
      <c r="C574" s="44" t="s">
        <v>547</v>
      </c>
      <c r="D574" s="45" t="s">
        <v>1124</v>
      </c>
      <c r="E574" s="46" t="s">
        <v>1125</v>
      </c>
      <c r="F574" s="47" t="s">
        <v>323</v>
      </c>
      <c r="G574" s="105" t="s">
        <v>1983</v>
      </c>
    </row>
    <row r="575" spans="1:8" ht="15.6" x14ac:dyDescent="0.3">
      <c r="A575" s="96">
        <v>574</v>
      </c>
      <c r="B575" s="43">
        <v>2700</v>
      </c>
      <c r="C575" s="44" t="s">
        <v>547</v>
      </c>
      <c r="D575" s="45" t="s">
        <v>1644</v>
      </c>
      <c r="E575" s="46" t="s">
        <v>1645</v>
      </c>
      <c r="F575" s="47" t="s">
        <v>1592</v>
      </c>
      <c r="G575" s="105" t="s">
        <v>1983</v>
      </c>
    </row>
    <row r="576" spans="1:8" ht="15.6" x14ac:dyDescent="0.3">
      <c r="A576" s="96">
        <v>575</v>
      </c>
      <c r="B576" s="43">
        <v>829</v>
      </c>
      <c r="C576" s="44" t="s">
        <v>547</v>
      </c>
      <c r="D576" s="45" t="s">
        <v>1238</v>
      </c>
      <c r="E576" s="46" t="s">
        <v>1239</v>
      </c>
      <c r="F576" s="47" t="s">
        <v>323</v>
      </c>
      <c r="G576" s="105" t="s">
        <v>1983</v>
      </c>
    </row>
    <row r="577" spans="1:8" ht="15.6" x14ac:dyDescent="0.3">
      <c r="A577" s="96">
        <v>576</v>
      </c>
      <c r="B577" s="43">
        <v>134</v>
      </c>
      <c r="C577" s="44" t="s">
        <v>547</v>
      </c>
      <c r="D577" s="45" t="s">
        <v>659</v>
      </c>
      <c r="E577" s="46" t="s">
        <v>660</v>
      </c>
      <c r="F577" s="47" t="s">
        <v>323</v>
      </c>
      <c r="G577" s="105" t="s">
        <v>1983</v>
      </c>
    </row>
    <row r="578" spans="1:8" ht="15.6" x14ac:dyDescent="0.3">
      <c r="A578" s="96">
        <v>577</v>
      </c>
      <c r="B578" s="43">
        <v>425</v>
      </c>
      <c r="C578" s="44" t="s">
        <v>547</v>
      </c>
      <c r="D578" s="45" t="s">
        <v>982</v>
      </c>
      <c r="E578" s="46" t="s">
        <v>983</v>
      </c>
      <c r="F578" s="47" t="s">
        <v>323</v>
      </c>
      <c r="G578" s="105" t="s">
        <v>1983</v>
      </c>
    </row>
    <row r="579" spans="1:8" ht="15.6" x14ac:dyDescent="0.3">
      <c r="A579" s="96">
        <v>578</v>
      </c>
      <c r="B579" s="43">
        <v>819</v>
      </c>
      <c r="C579" s="44" t="s">
        <v>547</v>
      </c>
      <c r="D579" s="45" t="s">
        <v>1234</v>
      </c>
      <c r="E579" s="46" t="s">
        <v>1235</v>
      </c>
      <c r="F579" s="47" t="s">
        <v>323</v>
      </c>
      <c r="G579" s="105" t="s">
        <v>1983</v>
      </c>
    </row>
    <row r="580" spans="1:8" ht="15.6" x14ac:dyDescent="0.3">
      <c r="A580" s="96">
        <v>579</v>
      </c>
      <c r="B580" s="43">
        <v>8</v>
      </c>
      <c r="C580" s="44" t="s">
        <v>330</v>
      </c>
      <c r="D580" s="45" t="s">
        <v>382</v>
      </c>
      <c r="E580" s="46" t="s">
        <v>383</v>
      </c>
      <c r="F580" s="47" t="s">
        <v>323</v>
      </c>
      <c r="G580" s="105" t="s">
        <v>1979</v>
      </c>
    </row>
    <row r="581" spans="1:8" ht="15.6" x14ac:dyDescent="0.3">
      <c r="A581" s="96">
        <v>580</v>
      </c>
      <c r="B581" s="43">
        <v>8</v>
      </c>
      <c r="C581" s="44" t="s">
        <v>330</v>
      </c>
      <c r="D581" s="45" t="s">
        <v>384</v>
      </c>
      <c r="E581" s="46" t="s">
        <v>385</v>
      </c>
      <c r="F581" s="47" t="s">
        <v>323</v>
      </c>
      <c r="G581" s="105" t="s">
        <v>1979</v>
      </c>
    </row>
    <row r="582" spans="1:8" ht="15.6" x14ac:dyDescent="0.3">
      <c r="A582" s="96">
        <v>581</v>
      </c>
      <c r="B582" s="43">
        <v>14</v>
      </c>
      <c r="C582" s="44" t="s">
        <v>330</v>
      </c>
      <c r="D582" s="45" t="s">
        <v>24</v>
      </c>
      <c r="E582" s="46" t="s">
        <v>25</v>
      </c>
      <c r="F582" s="47" t="s">
        <v>323</v>
      </c>
      <c r="G582" s="105" t="s">
        <v>1979</v>
      </c>
      <c r="H582" s="105"/>
    </row>
    <row r="583" spans="1:8" ht="15.6" x14ac:dyDescent="0.3">
      <c r="A583" s="96">
        <v>582</v>
      </c>
      <c r="B583" s="43">
        <v>177</v>
      </c>
      <c r="C583" s="44" t="s">
        <v>330</v>
      </c>
      <c r="D583" s="45" t="s">
        <v>721</v>
      </c>
      <c r="E583" s="46" t="s">
        <v>722</v>
      </c>
      <c r="F583" s="47" t="s">
        <v>323</v>
      </c>
      <c r="G583" s="105" t="s">
        <v>1979</v>
      </c>
    </row>
    <row r="584" spans="1:8" ht="15.6" x14ac:dyDescent="0.3">
      <c r="A584" s="96">
        <v>583</v>
      </c>
      <c r="B584" s="43">
        <v>2</v>
      </c>
      <c r="C584" s="44" t="s">
        <v>330</v>
      </c>
      <c r="D584" s="45" t="s">
        <v>331</v>
      </c>
      <c r="E584" s="46" t="s">
        <v>332</v>
      </c>
      <c r="F584" s="47" t="s">
        <v>323</v>
      </c>
      <c r="G584" s="105" t="s">
        <v>1979</v>
      </c>
    </row>
    <row r="585" spans="1:8" ht="15.6" x14ac:dyDescent="0.3">
      <c r="A585" s="96">
        <v>584</v>
      </c>
      <c r="B585" s="43">
        <v>1366</v>
      </c>
      <c r="C585" s="44" t="s">
        <v>330</v>
      </c>
      <c r="D585" s="45" t="s">
        <v>1442</v>
      </c>
      <c r="E585" s="46" t="s">
        <v>1443</v>
      </c>
      <c r="F585" s="47" t="s">
        <v>323</v>
      </c>
      <c r="G585" s="105" t="s">
        <v>1979</v>
      </c>
    </row>
    <row r="586" spans="1:8" ht="15.6" x14ac:dyDescent="0.3">
      <c r="A586" s="96">
        <v>585</v>
      </c>
      <c r="B586" s="43">
        <v>2</v>
      </c>
      <c r="C586" s="44" t="s">
        <v>330</v>
      </c>
      <c r="D586" s="45" t="s">
        <v>333</v>
      </c>
      <c r="E586" s="46" t="s">
        <v>334</v>
      </c>
      <c r="F586" s="47" t="s">
        <v>323</v>
      </c>
      <c r="G586" s="105" t="s">
        <v>1979</v>
      </c>
    </row>
    <row r="587" spans="1:8" ht="15.6" x14ac:dyDescent="0.3">
      <c r="A587" s="96">
        <v>586</v>
      </c>
      <c r="B587" s="43">
        <v>70</v>
      </c>
      <c r="C587" s="44" t="s">
        <v>330</v>
      </c>
      <c r="D587" s="45" t="s">
        <v>561</v>
      </c>
      <c r="E587" s="46" t="s">
        <v>562</v>
      </c>
      <c r="F587" s="47" t="s">
        <v>323</v>
      </c>
      <c r="G587" s="105" t="s">
        <v>1979</v>
      </c>
    </row>
    <row r="588" spans="1:8" ht="15.6" x14ac:dyDescent="0.3">
      <c r="A588" s="96">
        <v>587</v>
      </c>
      <c r="B588" s="79">
        <v>139</v>
      </c>
      <c r="C588" s="80" t="s">
        <v>330</v>
      </c>
      <c r="D588" s="81" t="s">
        <v>665</v>
      </c>
      <c r="E588" s="54" t="s">
        <v>666</v>
      </c>
      <c r="F588" s="47" t="s">
        <v>323</v>
      </c>
      <c r="G588" s="105" t="s">
        <v>1979</v>
      </c>
    </row>
    <row r="589" spans="1:8" ht="15.6" x14ac:dyDescent="0.3">
      <c r="A589" s="96">
        <v>588</v>
      </c>
      <c r="B589" s="43">
        <v>5</v>
      </c>
      <c r="C589" s="44" t="s">
        <v>330</v>
      </c>
      <c r="D589" s="45" t="s">
        <v>38</v>
      </c>
      <c r="E589" s="46" t="s">
        <v>343</v>
      </c>
      <c r="F589" s="47" t="s">
        <v>323</v>
      </c>
      <c r="G589" s="105" t="s">
        <v>1979</v>
      </c>
    </row>
    <row r="590" spans="1:8" ht="15.6" x14ac:dyDescent="0.3">
      <c r="A590" s="96">
        <v>589</v>
      </c>
      <c r="B590" s="43">
        <v>63</v>
      </c>
      <c r="C590" s="44" t="s">
        <v>330</v>
      </c>
      <c r="D590" s="45" t="s">
        <v>545</v>
      </c>
      <c r="E590" s="46" t="s">
        <v>546</v>
      </c>
      <c r="F590" s="47" t="s">
        <v>323</v>
      </c>
      <c r="G590" s="105" t="s">
        <v>1979</v>
      </c>
    </row>
    <row r="591" spans="1:8" ht="15.6" x14ac:dyDescent="0.3">
      <c r="A591" s="96">
        <v>590</v>
      </c>
      <c r="B591" s="43">
        <v>60</v>
      </c>
      <c r="C591" s="44" t="s">
        <v>330</v>
      </c>
      <c r="D591" s="45" t="s">
        <v>537</v>
      </c>
      <c r="E591" s="46" t="s">
        <v>538</v>
      </c>
      <c r="F591" s="47" t="s">
        <v>323</v>
      </c>
      <c r="G591" s="105" t="s">
        <v>1979</v>
      </c>
    </row>
    <row r="592" spans="1:8" ht="15.6" x14ac:dyDescent="0.3">
      <c r="A592" s="96">
        <v>591</v>
      </c>
      <c r="B592" s="43">
        <v>16</v>
      </c>
      <c r="C592" s="44" t="s">
        <v>330</v>
      </c>
      <c r="D592" s="45" t="s">
        <v>401</v>
      </c>
      <c r="E592" s="46" t="s">
        <v>402</v>
      </c>
      <c r="F592" s="47" t="s">
        <v>323</v>
      </c>
      <c r="G592" s="115" t="s">
        <v>1979</v>
      </c>
    </row>
    <row r="593" spans="1:8" ht="15.6" x14ac:dyDescent="0.3">
      <c r="A593" s="96">
        <v>592</v>
      </c>
      <c r="B593" s="43">
        <v>15</v>
      </c>
      <c r="C593" s="44" t="s">
        <v>330</v>
      </c>
      <c r="D593" s="45" t="s">
        <v>399</v>
      </c>
      <c r="E593" s="46" t="s">
        <v>400</v>
      </c>
      <c r="F593" s="47" t="s">
        <v>323</v>
      </c>
      <c r="G593" s="105" t="s">
        <v>1979</v>
      </c>
    </row>
    <row r="594" spans="1:8" ht="15.6" x14ac:dyDescent="0.3">
      <c r="A594" s="96">
        <v>593</v>
      </c>
      <c r="B594" s="43">
        <v>54</v>
      </c>
      <c r="C594" s="44" t="s">
        <v>330</v>
      </c>
      <c r="D594" s="45" t="s">
        <v>524</v>
      </c>
      <c r="E594" s="46" t="s">
        <v>525</v>
      </c>
      <c r="F594" s="47" t="s">
        <v>323</v>
      </c>
      <c r="G594" s="105" t="s">
        <v>1979</v>
      </c>
    </row>
    <row r="595" spans="1:8" ht="15.6" x14ac:dyDescent="0.3">
      <c r="A595" s="96">
        <v>594</v>
      </c>
      <c r="B595" s="43">
        <v>62</v>
      </c>
      <c r="C595" s="44" t="s">
        <v>330</v>
      </c>
      <c r="D595" s="45" t="s">
        <v>543</v>
      </c>
      <c r="E595" s="46" t="s">
        <v>544</v>
      </c>
      <c r="F595" s="47" t="s">
        <v>323</v>
      </c>
      <c r="G595" s="105" t="s">
        <v>1979</v>
      </c>
    </row>
    <row r="596" spans="1:8" ht="15.6" x14ac:dyDescent="0.3">
      <c r="A596" s="96">
        <v>595</v>
      </c>
      <c r="B596" s="43">
        <v>445</v>
      </c>
      <c r="C596" s="44" t="s">
        <v>338</v>
      </c>
      <c r="D596" s="45" t="s">
        <v>1003</v>
      </c>
      <c r="E596" s="46" t="s">
        <v>1004</v>
      </c>
      <c r="F596" s="47" t="s">
        <v>323</v>
      </c>
      <c r="G596" s="105" t="s">
        <v>1978</v>
      </c>
    </row>
    <row r="597" spans="1:8" ht="15.6" x14ac:dyDescent="0.3">
      <c r="A597" s="96">
        <v>596</v>
      </c>
      <c r="B597" s="43">
        <v>580</v>
      </c>
      <c r="C597" s="44" t="s">
        <v>338</v>
      </c>
      <c r="D597" s="57" t="s">
        <v>1108</v>
      </c>
      <c r="E597" s="51" t="s">
        <v>1109</v>
      </c>
      <c r="F597" s="47" t="s">
        <v>323</v>
      </c>
      <c r="G597" s="105" t="s">
        <v>1978</v>
      </c>
      <c r="H597" s="105"/>
    </row>
    <row r="598" spans="1:8" ht="15.6" x14ac:dyDescent="0.3">
      <c r="A598" s="96">
        <v>597</v>
      </c>
      <c r="B598" s="43">
        <v>50</v>
      </c>
      <c r="C598" s="44" t="s">
        <v>338</v>
      </c>
      <c r="D598" s="45" t="s">
        <v>520</v>
      </c>
      <c r="E598" s="46" t="s">
        <v>521</v>
      </c>
      <c r="F598" s="47" t="s">
        <v>323</v>
      </c>
      <c r="G598" s="105" t="s">
        <v>1978</v>
      </c>
    </row>
    <row r="599" spans="1:8" ht="15.6" x14ac:dyDescent="0.3">
      <c r="A599" s="96">
        <v>598</v>
      </c>
      <c r="B599" s="43">
        <v>289</v>
      </c>
      <c r="C599" s="44" t="s">
        <v>338</v>
      </c>
      <c r="D599" s="45" t="s">
        <v>822</v>
      </c>
      <c r="E599" s="46" t="s">
        <v>823</v>
      </c>
      <c r="F599" s="47" t="s">
        <v>323</v>
      </c>
      <c r="G599" s="105" t="s">
        <v>1978</v>
      </c>
    </row>
    <row r="600" spans="1:8" ht="15.6" x14ac:dyDescent="0.3">
      <c r="A600" s="96">
        <v>599</v>
      </c>
      <c r="B600" s="43">
        <v>110</v>
      </c>
      <c r="C600" s="44" t="s">
        <v>338</v>
      </c>
      <c r="D600" s="45" t="s">
        <v>182</v>
      </c>
      <c r="E600" s="46" t="s">
        <v>183</v>
      </c>
      <c r="F600" s="47" t="s">
        <v>323</v>
      </c>
      <c r="G600" s="105" t="s">
        <v>1967</v>
      </c>
    </row>
    <row r="601" spans="1:8" ht="15.6" x14ac:dyDescent="0.3">
      <c r="A601" s="96">
        <v>600</v>
      </c>
      <c r="B601" s="43">
        <v>346</v>
      </c>
      <c r="C601" s="44" t="s">
        <v>338</v>
      </c>
      <c r="D601" s="45" t="s">
        <v>230</v>
      </c>
      <c r="E601" s="46" t="s">
        <v>231</v>
      </c>
      <c r="F601" s="47" t="s">
        <v>323</v>
      </c>
      <c r="G601" s="105" t="s">
        <v>1967</v>
      </c>
    </row>
    <row r="602" spans="1:8" ht="15.6" x14ac:dyDescent="0.3">
      <c r="A602" s="96">
        <v>601</v>
      </c>
      <c r="B602" s="43">
        <v>1256</v>
      </c>
      <c r="C602" s="44" t="s">
        <v>338</v>
      </c>
      <c r="D602" s="45" t="s">
        <v>1417</v>
      </c>
      <c r="E602" s="46" t="s">
        <v>1418</v>
      </c>
      <c r="F602" s="47" t="s">
        <v>323</v>
      </c>
      <c r="G602" s="105" t="s">
        <v>1967</v>
      </c>
    </row>
    <row r="603" spans="1:8" ht="15.6" x14ac:dyDescent="0.3">
      <c r="A603" s="96">
        <v>602</v>
      </c>
      <c r="B603" s="43">
        <v>57</v>
      </c>
      <c r="C603" s="44" t="s">
        <v>338</v>
      </c>
      <c r="D603" s="45" t="s">
        <v>528</v>
      </c>
      <c r="E603" s="46" t="s">
        <v>529</v>
      </c>
      <c r="F603" s="47" t="s">
        <v>323</v>
      </c>
      <c r="G603" s="105" t="s">
        <v>1967</v>
      </c>
    </row>
    <row r="604" spans="1:8" ht="15.6" x14ac:dyDescent="0.3">
      <c r="A604" s="96">
        <v>603</v>
      </c>
      <c r="B604" s="43">
        <v>84</v>
      </c>
      <c r="C604" s="44" t="s">
        <v>338</v>
      </c>
      <c r="D604" s="45" t="s">
        <v>589</v>
      </c>
      <c r="E604" s="46" t="s">
        <v>590</v>
      </c>
      <c r="F604" s="47" t="s">
        <v>323</v>
      </c>
      <c r="G604" s="105" t="s">
        <v>1967</v>
      </c>
    </row>
    <row r="605" spans="1:8" ht="15.6" x14ac:dyDescent="0.3">
      <c r="A605" s="96">
        <v>604</v>
      </c>
      <c r="B605" s="43">
        <v>9</v>
      </c>
      <c r="C605" s="44" t="s">
        <v>338</v>
      </c>
      <c r="D605" s="45" t="s">
        <v>386</v>
      </c>
      <c r="E605" s="46" t="s">
        <v>387</v>
      </c>
      <c r="F605" s="47" t="s">
        <v>323</v>
      </c>
      <c r="G605" s="105" t="s">
        <v>1967</v>
      </c>
    </row>
    <row r="606" spans="1:8" ht="15.6" x14ac:dyDescent="0.3">
      <c r="A606" s="96">
        <v>605</v>
      </c>
      <c r="B606" s="43">
        <v>72</v>
      </c>
      <c r="C606" s="44" t="s">
        <v>338</v>
      </c>
      <c r="D606" s="45" t="s">
        <v>66</v>
      </c>
      <c r="E606" s="46" t="s">
        <v>565</v>
      </c>
      <c r="F606" s="47" t="s">
        <v>323</v>
      </c>
      <c r="G606" s="105" t="s">
        <v>1967</v>
      </c>
    </row>
    <row r="607" spans="1:8" ht="15.6" x14ac:dyDescent="0.3">
      <c r="A607" s="96">
        <v>606</v>
      </c>
      <c r="B607" s="43">
        <v>72</v>
      </c>
      <c r="C607" s="44" t="s">
        <v>338</v>
      </c>
      <c r="D607" s="45" t="s">
        <v>566</v>
      </c>
      <c r="E607" s="46" t="s">
        <v>567</v>
      </c>
      <c r="F607" s="47" t="s">
        <v>323</v>
      </c>
      <c r="G607" s="105" t="s">
        <v>1967</v>
      </c>
    </row>
    <row r="608" spans="1:8" ht="15.6" x14ac:dyDescent="0.3">
      <c r="A608" s="96">
        <v>607</v>
      </c>
      <c r="B608" s="43">
        <v>9</v>
      </c>
      <c r="C608" s="44" t="s">
        <v>338</v>
      </c>
      <c r="D608" s="45" t="s">
        <v>388</v>
      </c>
      <c r="E608" s="46" t="s">
        <v>389</v>
      </c>
      <c r="F608" s="47" t="s">
        <v>323</v>
      </c>
      <c r="G608" s="105" t="s">
        <v>1967</v>
      </c>
    </row>
    <row r="609" spans="1:8" ht="15.6" x14ac:dyDescent="0.3">
      <c r="A609" s="96">
        <v>608</v>
      </c>
      <c r="B609" s="43">
        <v>61</v>
      </c>
      <c r="C609" s="44" t="s">
        <v>338</v>
      </c>
      <c r="D609" s="45" t="s">
        <v>539</v>
      </c>
      <c r="E609" s="46" t="s">
        <v>540</v>
      </c>
      <c r="F609" s="47" t="s">
        <v>323</v>
      </c>
      <c r="G609" s="105" t="s">
        <v>1967</v>
      </c>
    </row>
    <row r="610" spans="1:8" ht="15.6" x14ac:dyDescent="0.3">
      <c r="A610" s="96">
        <v>609</v>
      </c>
      <c r="B610" s="79">
        <v>61</v>
      </c>
      <c r="C610" s="80" t="s">
        <v>338</v>
      </c>
      <c r="D610" s="81" t="s">
        <v>541</v>
      </c>
      <c r="E610" s="54" t="s">
        <v>542</v>
      </c>
      <c r="F610" s="47" t="s">
        <v>323</v>
      </c>
      <c r="G610" s="105" t="s">
        <v>1967</v>
      </c>
    </row>
    <row r="611" spans="1:8" ht="15.6" x14ac:dyDescent="0.3">
      <c r="A611" s="96">
        <v>610</v>
      </c>
      <c r="B611" s="43">
        <v>25</v>
      </c>
      <c r="C611" s="44" t="s">
        <v>338</v>
      </c>
      <c r="D611" s="45" t="s">
        <v>447</v>
      </c>
      <c r="E611" s="46" t="s">
        <v>448</v>
      </c>
      <c r="F611" s="47" t="s">
        <v>323</v>
      </c>
      <c r="G611" s="105" t="s">
        <v>1967</v>
      </c>
    </row>
    <row r="612" spans="1:8" ht="15.6" x14ac:dyDescent="0.3">
      <c r="A612" s="96">
        <v>611</v>
      </c>
      <c r="B612" s="43">
        <v>25</v>
      </c>
      <c r="C612" s="44" t="s">
        <v>338</v>
      </c>
      <c r="D612" s="45" t="s">
        <v>449</v>
      </c>
      <c r="E612" s="46" t="s">
        <v>450</v>
      </c>
      <c r="F612" s="47" t="s">
        <v>323</v>
      </c>
      <c r="G612" s="105" t="s">
        <v>1967</v>
      </c>
    </row>
    <row r="613" spans="1:8" ht="15.6" x14ac:dyDescent="0.3">
      <c r="A613" s="96">
        <v>612</v>
      </c>
      <c r="B613" s="43">
        <v>18</v>
      </c>
      <c r="C613" s="44" t="s">
        <v>338</v>
      </c>
      <c r="D613" s="45" t="s">
        <v>403</v>
      </c>
      <c r="E613" s="46" t="s">
        <v>404</v>
      </c>
      <c r="F613" s="47" t="s">
        <v>323</v>
      </c>
      <c r="G613" s="105" t="s">
        <v>1967</v>
      </c>
    </row>
    <row r="614" spans="1:8" ht="15.6" x14ac:dyDescent="0.3">
      <c r="A614" s="96">
        <v>613</v>
      </c>
      <c r="B614" s="43">
        <v>18</v>
      </c>
      <c r="C614" s="44" t="s">
        <v>338</v>
      </c>
      <c r="D614" s="45" t="s">
        <v>405</v>
      </c>
      <c r="E614" s="46" t="s">
        <v>406</v>
      </c>
      <c r="F614" s="47" t="s">
        <v>323</v>
      </c>
      <c r="G614" s="105" t="s">
        <v>1967</v>
      </c>
    </row>
    <row r="615" spans="1:8" ht="15.6" x14ac:dyDescent="0.3">
      <c r="A615" s="96">
        <v>614</v>
      </c>
      <c r="B615" s="43">
        <v>22</v>
      </c>
      <c r="C615" s="44" t="s">
        <v>338</v>
      </c>
      <c r="D615" s="45" t="s">
        <v>437</v>
      </c>
      <c r="E615" s="46" t="s">
        <v>438</v>
      </c>
      <c r="F615" s="47" t="s">
        <v>323</v>
      </c>
      <c r="G615" s="105" t="s">
        <v>1967</v>
      </c>
    </row>
    <row r="616" spans="1:8" ht="15.6" x14ac:dyDescent="0.3">
      <c r="A616" s="96">
        <v>615</v>
      </c>
      <c r="B616" s="43">
        <v>165</v>
      </c>
      <c r="C616" s="44" t="s">
        <v>338</v>
      </c>
      <c r="D616" s="45" t="s">
        <v>703</v>
      </c>
      <c r="E616" s="46" t="s">
        <v>704</v>
      </c>
      <c r="F616" s="47" t="s">
        <v>323</v>
      </c>
      <c r="G616" s="105" t="s">
        <v>1967</v>
      </c>
    </row>
    <row r="617" spans="1:8" ht="15.6" x14ac:dyDescent="0.3">
      <c r="A617" s="96">
        <v>616</v>
      </c>
      <c r="B617" s="43">
        <v>165</v>
      </c>
      <c r="C617" s="44" t="s">
        <v>338</v>
      </c>
      <c r="D617" s="45" t="s">
        <v>256</v>
      </c>
      <c r="E617" s="46" t="s">
        <v>705</v>
      </c>
      <c r="F617" s="47" t="s">
        <v>323</v>
      </c>
      <c r="G617" s="105" t="s">
        <v>1967</v>
      </c>
    </row>
    <row r="618" spans="1:8" ht="15.6" x14ac:dyDescent="0.3">
      <c r="A618" s="96">
        <v>617</v>
      </c>
      <c r="B618" s="43">
        <v>3</v>
      </c>
      <c r="C618" s="44" t="s">
        <v>338</v>
      </c>
      <c r="D618" s="45" t="s">
        <v>339</v>
      </c>
      <c r="E618" s="46" t="s">
        <v>340</v>
      </c>
      <c r="F618" s="47" t="s">
        <v>323</v>
      </c>
      <c r="G618" s="105" t="s">
        <v>1967</v>
      </c>
      <c r="H618" s="105"/>
    </row>
    <row r="619" spans="1:8" ht="15.6" x14ac:dyDescent="0.3">
      <c r="A619" s="96">
        <v>618</v>
      </c>
      <c r="B619" s="43">
        <v>27</v>
      </c>
      <c r="C619" s="44" t="s">
        <v>338</v>
      </c>
      <c r="D619" s="45" t="s">
        <v>463</v>
      </c>
      <c r="E619" s="46" t="s">
        <v>464</v>
      </c>
      <c r="F619" s="47" t="s">
        <v>323</v>
      </c>
      <c r="G619" s="105" t="s">
        <v>1967</v>
      </c>
    </row>
    <row r="620" spans="1:8" ht="15.6" x14ac:dyDescent="0.3">
      <c r="A620" s="96">
        <v>619</v>
      </c>
      <c r="B620" s="43">
        <v>48</v>
      </c>
      <c r="C620" s="44" t="s">
        <v>338</v>
      </c>
      <c r="D620" s="45" t="s">
        <v>516</v>
      </c>
      <c r="E620" s="46" t="s">
        <v>517</v>
      </c>
      <c r="F620" s="47" t="s">
        <v>323</v>
      </c>
      <c r="G620" s="105" t="s">
        <v>1967</v>
      </c>
    </row>
    <row r="621" spans="1:8" ht="15.6" x14ac:dyDescent="0.3">
      <c r="A621" s="96">
        <v>620</v>
      </c>
      <c r="B621" s="43">
        <v>472</v>
      </c>
      <c r="C621" s="44" t="s">
        <v>338</v>
      </c>
      <c r="D621" s="45" t="s">
        <v>1027</v>
      </c>
      <c r="E621" s="46" t="s">
        <v>1029</v>
      </c>
      <c r="F621" s="47" t="s">
        <v>323</v>
      </c>
      <c r="G621" s="105" t="s">
        <v>1967</v>
      </c>
    </row>
    <row r="622" spans="1:8" ht="15.6" x14ac:dyDescent="0.3">
      <c r="A622" s="96">
        <v>621</v>
      </c>
      <c r="B622" s="43">
        <v>184</v>
      </c>
      <c r="C622" s="44" t="s">
        <v>338</v>
      </c>
      <c r="D622" s="45" t="s">
        <v>729</v>
      </c>
      <c r="E622" s="46" t="s">
        <v>730</v>
      </c>
      <c r="F622" s="47" t="s">
        <v>323</v>
      </c>
      <c r="G622" s="105" t="s">
        <v>1967</v>
      </c>
    </row>
    <row r="623" spans="1:8" ht="15.6" x14ac:dyDescent="0.3">
      <c r="A623" s="96">
        <v>622</v>
      </c>
      <c r="B623" s="43">
        <v>2202</v>
      </c>
      <c r="C623" s="44" t="s">
        <v>338</v>
      </c>
      <c r="D623" s="45" t="s">
        <v>1609</v>
      </c>
      <c r="E623" s="46" t="s">
        <v>1610</v>
      </c>
      <c r="F623" s="47" t="s">
        <v>1592</v>
      </c>
      <c r="G623" s="105" t="s">
        <v>1967</v>
      </c>
    </row>
    <row r="624" spans="1:8" ht="15.6" x14ac:dyDescent="0.3">
      <c r="A624" s="96">
        <v>623</v>
      </c>
      <c r="B624" s="43">
        <v>2202</v>
      </c>
      <c r="C624" s="44" t="s">
        <v>338</v>
      </c>
      <c r="D624" s="45" t="s">
        <v>1611</v>
      </c>
      <c r="E624" s="46" t="s">
        <v>1612</v>
      </c>
      <c r="F624" s="47" t="s">
        <v>1592</v>
      </c>
      <c r="G624" s="105" t="s">
        <v>1967</v>
      </c>
      <c r="H624" s="105"/>
    </row>
    <row r="625" spans="1:8" ht="15.6" x14ac:dyDescent="0.3">
      <c r="A625" s="96">
        <v>624</v>
      </c>
      <c r="B625" s="43">
        <v>28</v>
      </c>
      <c r="C625" s="44" t="s">
        <v>338</v>
      </c>
      <c r="D625" s="45" t="s">
        <v>22</v>
      </c>
      <c r="E625" s="46" t="s">
        <v>465</v>
      </c>
      <c r="F625" s="47" t="s">
        <v>323</v>
      </c>
      <c r="G625" s="105" t="s">
        <v>1967</v>
      </c>
    </row>
    <row r="626" spans="1:8" ht="15.6" x14ac:dyDescent="0.3">
      <c r="A626" s="96">
        <v>625</v>
      </c>
      <c r="B626" s="43" t="s">
        <v>1762</v>
      </c>
      <c r="C626" s="113" t="s">
        <v>1763</v>
      </c>
      <c r="D626" s="114" t="s">
        <v>1764</v>
      </c>
      <c r="E626" s="51" t="s">
        <v>1765</v>
      </c>
      <c r="F626" s="47" t="s">
        <v>1592</v>
      </c>
      <c r="G626" s="105" t="s">
        <v>1984</v>
      </c>
    </row>
    <row r="627" spans="1:8" ht="15.6" x14ac:dyDescent="0.3">
      <c r="A627" s="96">
        <v>626</v>
      </c>
      <c r="B627" s="43">
        <v>433</v>
      </c>
      <c r="C627" s="44" t="s">
        <v>351</v>
      </c>
      <c r="D627" s="45" t="s">
        <v>990</v>
      </c>
      <c r="E627" s="46" t="s">
        <v>991</v>
      </c>
      <c r="F627" s="47" t="s">
        <v>323</v>
      </c>
      <c r="G627" s="105" t="s">
        <v>1969</v>
      </c>
    </row>
    <row r="628" spans="1:8" ht="15.6" x14ac:dyDescent="0.3">
      <c r="A628" s="96">
        <v>627</v>
      </c>
      <c r="B628" s="43">
        <v>428</v>
      </c>
      <c r="C628" s="44" t="s">
        <v>351</v>
      </c>
      <c r="D628" s="45" t="s">
        <v>988</v>
      </c>
      <c r="E628" s="46" t="s">
        <v>989</v>
      </c>
      <c r="F628" s="47" t="s">
        <v>323</v>
      </c>
      <c r="G628" s="105" t="s">
        <v>1985</v>
      </c>
    </row>
    <row r="629" spans="1:8" ht="15.6" x14ac:dyDescent="0.3">
      <c r="A629" s="96">
        <v>628</v>
      </c>
      <c r="B629" s="43">
        <v>328</v>
      </c>
      <c r="C629" s="44" t="s">
        <v>351</v>
      </c>
      <c r="D629" s="45" t="s">
        <v>863</v>
      </c>
      <c r="E629" s="46" t="s">
        <v>864</v>
      </c>
      <c r="F629" s="47" t="s">
        <v>323</v>
      </c>
      <c r="G629" s="105" t="s">
        <v>1969</v>
      </c>
    </row>
    <row r="630" spans="1:8" ht="15.6" x14ac:dyDescent="0.3">
      <c r="A630" s="96">
        <v>629</v>
      </c>
      <c r="B630" s="43">
        <v>1323</v>
      </c>
      <c r="C630" s="44" t="s">
        <v>351</v>
      </c>
      <c r="D630" s="45" t="s">
        <v>1432</v>
      </c>
      <c r="E630" s="46" t="s">
        <v>1433</v>
      </c>
      <c r="F630" s="47" t="s">
        <v>323</v>
      </c>
      <c r="G630" s="105" t="s">
        <v>1986</v>
      </c>
      <c r="H630" s="105" t="s">
        <v>1989</v>
      </c>
    </row>
    <row r="631" spans="1:8" ht="15.6" x14ac:dyDescent="0.3">
      <c r="A631" s="96">
        <v>630</v>
      </c>
      <c r="B631" s="43">
        <v>484</v>
      </c>
      <c r="C631" s="44" t="s">
        <v>351</v>
      </c>
      <c r="D631" s="45" t="s">
        <v>1040</v>
      </c>
      <c r="E631" s="46" t="s">
        <v>1041</v>
      </c>
      <c r="F631" s="47" t="s">
        <v>323</v>
      </c>
      <c r="G631" s="105" t="s">
        <v>1988</v>
      </c>
    </row>
    <row r="632" spans="1:8" ht="15.6" x14ac:dyDescent="0.3">
      <c r="A632" s="96">
        <v>631</v>
      </c>
      <c r="B632" s="43">
        <v>1085</v>
      </c>
      <c r="C632" s="44" t="s">
        <v>351</v>
      </c>
      <c r="D632" s="45" t="s">
        <v>1363</v>
      </c>
      <c r="E632" s="46" t="s">
        <v>1364</v>
      </c>
      <c r="F632" s="47" t="s">
        <v>323</v>
      </c>
      <c r="G632" s="105" t="s">
        <v>1987</v>
      </c>
    </row>
    <row r="633" spans="1:8" ht="15.6" x14ac:dyDescent="0.3">
      <c r="A633" s="96">
        <v>632</v>
      </c>
      <c r="B633" s="43">
        <v>179</v>
      </c>
      <c r="C633" s="44" t="s">
        <v>351</v>
      </c>
      <c r="D633" s="45" t="s">
        <v>725</v>
      </c>
      <c r="E633" s="46" t="s">
        <v>726</v>
      </c>
      <c r="F633" s="47" t="s">
        <v>323</v>
      </c>
      <c r="G633" s="105" t="s">
        <v>1969</v>
      </c>
      <c r="H633" s="105"/>
    </row>
    <row r="634" spans="1:8" ht="15.6" x14ac:dyDescent="0.3">
      <c r="A634" s="96">
        <v>633</v>
      </c>
      <c r="B634" s="43">
        <v>255</v>
      </c>
      <c r="C634" s="44" t="s">
        <v>351</v>
      </c>
      <c r="D634" s="45" t="s">
        <v>801</v>
      </c>
      <c r="E634" s="46" t="s">
        <v>802</v>
      </c>
      <c r="F634" s="47" t="s">
        <v>323</v>
      </c>
      <c r="G634" s="105" t="s">
        <v>1969</v>
      </c>
    </row>
    <row r="635" spans="1:8" ht="15.6" x14ac:dyDescent="0.3">
      <c r="A635" s="96">
        <v>634</v>
      </c>
      <c r="B635" s="43">
        <v>514</v>
      </c>
      <c r="C635" s="44" t="s">
        <v>351</v>
      </c>
      <c r="D635" s="45" t="s">
        <v>1065</v>
      </c>
      <c r="E635" s="46" t="s">
        <v>1066</v>
      </c>
      <c r="F635" s="47" t="s">
        <v>323</v>
      </c>
      <c r="G635" s="105" t="s">
        <v>1989</v>
      </c>
      <c r="H635" s="105"/>
    </row>
    <row r="636" spans="1:8" ht="15.6" x14ac:dyDescent="0.3">
      <c r="A636" s="96">
        <v>635</v>
      </c>
      <c r="B636" s="43">
        <v>717</v>
      </c>
      <c r="C636" s="44" t="s">
        <v>351</v>
      </c>
      <c r="D636" s="45" t="s">
        <v>96</v>
      </c>
      <c r="E636" s="46" t="s">
        <v>1168</v>
      </c>
      <c r="F636" s="47" t="s">
        <v>323</v>
      </c>
      <c r="G636" s="105" t="s">
        <v>1986</v>
      </c>
      <c r="H636" s="115" t="s">
        <v>1989</v>
      </c>
    </row>
    <row r="637" spans="1:8" ht="15.6" x14ac:dyDescent="0.3">
      <c r="A637" s="96">
        <v>636</v>
      </c>
      <c r="B637" s="43">
        <v>886</v>
      </c>
      <c r="C637" s="44" t="s">
        <v>351</v>
      </c>
      <c r="D637" s="45" t="s">
        <v>129</v>
      </c>
      <c r="E637" s="46" t="s">
        <v>1274</v>
      </c>
      <c r="F637" s="47" t="s">
        <v>323</v>
      </c>
      <c r="G637" s="105" t="s">
        <v>1989</v>
      </c>
    </row>
    <row r="638" spans="1:8" ht="15.6" x14ac:dyDescent="0.3">
      <c r="A638" s="96">
        <v>637</v>
      </c>
      <c r="B638" s="43">
        <v>3087</v>
      </c>
      <c r="C638" s="44" t="s">
        <v>351</v>
      </c>
      <c r="D638" s="45" t="s">
        <v>1668</v>
      </c>
      <c r="E638" s="46" t="s">
        <v>1669</v>
      </c>
      <c r="F638" s="47" t="s">
        <v>1592</v>
      </c>
      <c r="G638" s="105" t="s">
        <v>1987</v>
      </c>
    </row>
    <row r="639" spans="1:8" ht="15.6" x14ac:dyDescent="0.3">
      <c r="A639" s="96">
        <v>638</v>
      </c>
      <c r="B639" s="43">
        <v>521</v>
      </c>
      <c r="C639" s="44" t="s">
        <v>351</v>
      </c>
      <c r="D639" s="45" t="s">
        <v>301</v>
      </c>
      <c r="E639" s="46" t="s">
        <v>1073</v>
      </c>
      <c r="F639" s="47" t="s">
        <v>323</v>
      </c>
      <c r="G639" s="105" t="s">
        <v>1988</v>
      </c>
      <c r="H639" s="105"/>
    </row>
    <row r="640" spans="1:8" ht="15.6" x14ac:dyDescent="0.3">
      <c r="A640" s="96">
        <v>639</v>
      </c>
      <c r="B640" s="43">
        <v>3074</v>
      </c>
      <c r="C640" s="44" t="s">
        <v>351</v>
      </c>
      <c r="D640" s="45" t="s">
        <v>1666</v>
      </c>
      <c r="E640" s="46" t="s">
        <v>1667</v>
      </c>
      <c r="F640" s="47" t="s">
        <v>1592</v>
      </c>
      <c r="G640" s="105" t="s">
        <v>1987</v>
      </c>
    </row>
    <row r="641" spans="1:8" ht="15.6" x14ac:dyDescent="0.3">
      <c r="A641" s="96">
        <v>640</v>
      </c>
      <c r="B641" s="43">
        <v>1001</v>
      </c>
      <c r="C641" s="44" t="s">
        <v>351</v>
      </c>
      <c r="D641" s="45" t="s">
        <v>1335</v>
      </c>
      <c r="E641" s="46" t="s">
        <v>1336</v>
      </c>
      <c r="F641" s="47" t="s">
        <v>323</v>
      </c>
      <c r="G641" s="105" t="s">
        <v>1969</v>
      </c>
      <c r="H641" s="105" t="s">
        <v>1988</v>
      </c>
    </row>
    <row r="642" spans="1:8" ht="15.6" x14ac:dyDescent="0.3">
      <c r="A642" s="96">
        <v>641</v>
      </c>
      <c r="B642" s="43">
        <v>234</v>
      </c>
      <c r="C642" s="44" t="s">
        <v>351</v>
      </c>
      <c r="D642" s="45" t="s">
        <v>789</v>
      </c>
      <c r="E642" s="46" t="s">
        <v>790</v>
      </c>
      <c r="F642" s="47" t="s">
        <v>323</v>
      </c>
      <c r="G642" s="105" t="s">
        <v>1969</v>
      </c>
    </row>
    <row r="643" spans="1:8" ht="15.6" x14ac:dyDescent="0.3">
      <c r="A643" s="96">
        <v>642</v>
      </c>
      <c r="B643" s="43">
        <v>347</v>
      </c>
      <c r="C643" s="44" t="s">
        <v>351</v>
      </c>
      <c r="D643" s="45" t="s">
        <v>101</v>
      </c>
      <c r="E643" s="46" t="s">
        <v>888</v>
      </c>
      <c r="F643" s="47" t="s">
        <v>323</v>
      </c>
      <c r="G643" s="105" t="s">
        <v>1987</v>
      </c>
    </row>
    <row r="644" spans="1:8" ht="15.6" x14ac:dyDescent="0.3">
      <c r="A644" s="96">
        <v>643</v>
      </c>
      <c r="B644" s="43">
        <v>361</v>
      </c>
      <c r="C644" s="44" t="s">
        <v>351</v>
      </c>
      <c r="D644" s="45" t="s">
        <v>921</v>
      </c>
      <c r="E644" s="46" t="s">
        <v>922</v>
      </c>
      <c r="F644" s="47" t="s">
        <v>323</v>
      </c>
      <c r="G644" s="115" t="s">
        <v>1988</v>
      </c>
    </row>
    <row r="645" spans="1:8" ht="15.6" x14ac:dyDescent="0.3">
      <c r="A645" s="96">
        <v>644</v>
      </c>
      <c r="B645" s="43">
        <v>434</v>
      </c>
      <c r="C645" s="44" t="s">
        <v>351</v>
      </c>
      <c r="D645" s="45" t="s">
        <v>992</v>
      </c>
      <c r="E645" s="46" t="s">
        <v>783</v>
      </c>
      <c r="F645" s="47" t="s">
        <v>323</v>
      </c>
      <c r="G645" s="105" t="s">
        <v>1969</v>
      </c>
    </row>
    <row r="646" spans="1:8" ht="15.6" x14ac:dyDescent="0.3">
      <c r="A646" s="96">
        <v>645</v>
      </c>
      <c r="B646" s="43">
        <v>128</v>
      </c>
      <c r="C646" s="44" t="s">
        <v>351</v>
      </c>
      <c r="D646" s="45" t="s">
        <v>651</v>
      </c>
      <c r="E646" s="46" t="s">
        <v>652</v>
      </c>
      <c r="F646" s="47" t="s">
        <v>323</v>
      </c>
      <c r="G646" s="105" t="s">
        <v>1986</v>
      </c>
      <c r="H646" s="105"/>
    </row>
    <row r="647" spans="1:8" ht="15.6" x14ac:dyDescent="0.3">
      <c r="A647" s="96">
        <v>646</v>
      </c>
      <c r="B647" s="43">
        <v>172</v>
      </c>
      <c r="C647" s="44" t="s">
        <v>351</v>
      </c>
      <c r="D647" s="45" t="s">
        <v>105</v>
      </c>
      <c r="E647" s="46" t="s">
        <v>714</v>
      </c>
      <c r="F647" s="47" t="s">
        <v>323</v>
      </c>
      <c r="G647" s="105" t="s">
        <v>1969</v>
      </c>
    </row>
    <row r="648" spans="1:8" ht="15.6" x14ac:dyDescent="0.3">
      <c r="A648" s="96">
        <v>647</v>
      </c>
      <c r="B648" s="43">
        <v>343</v>
      </c>
      <c r="C648" s="44" t="s">
        <v>351</v>
      </c>
      <c r="D648" s="45" t="s">
        <v>295</v>
      </c>
      <c r="E648" s="46" t="s">
        <v>883</v>
      </c>
      <c r="F648" s="47" t="s">
        <v>323</v>
      </c>
      <c r="G648" s="105" t="s">
        <v>1986</v>
      </c>
      <c r="H648" s="105"/>
    </row>
    <row r="649" spans="1:8" ht="15.6" x14ac:dyDescent="0.3">
      <c r="A649" s="96">
        <v>648</v>
      </c>
      <c r="B649" s="43">
        <v>775</v>
      </c>
      <c r="C649" s="44" t="s">
        <v>351</v>
      </c>
      <c r="D649" s="45" t="s">
        <v>1207</v>
      </c>
      <c r="E649" s="46" t="s">
        <v>1208</v>
      </c>
      <c r="F649" s="47" t="s">
        <v>323</v>
      </c>
      <c r="G649" s="105" t="s">
        <v>1988</v>
      </c>
    </row>
    <row r="650" spans="1:8" ht="15.6" x14ac:dyDescent="0.3">
      <c r="A650" s="96">
        <v>649</v>
      </c>
      <c r="B650" s="43">
        <v>83</v>
      </c>
      <c r="C650" s="44" t="s">
        <v>351</v>
      </c>
      <c r="D650" s="45" t="s">
        <v>587</v>
      </c>
      <c r="E650" s="46" t="s">
        <v>588</v>
      </c>
      <c r="F650" s="47" t="s">
        <v>323</v>
      </c>
      <c r="G650" s="105" t="s">
        <v>1969</v>
      </c>
    </row>
    <row r="651" spans="1:8" ht="15.6" x14ac:dyDescent="0.3">
      <c r="A651" s="96">
        <v>650</v>
      </c>
      <c r="B651" s="43">
        <v>751</v>
      </c>
      <c r="C651" s="44" t="s">
        <v>351</v>
      </c>
      <c r="D651" s="45" t="s">
        <v>119</v>
      </c>
      <c r="E651" s="46" t="s">
        <v>1195</v>
      </c>
      <c r="F651" s="47" t="s">
        <v>323</v>
      </c>
      <c r="G651" s="105" t="s">
        <v>1984</v>
      </c>
    </row>
    <row r="652" spans="1:8" ht="15.6" x14ac:dyDescent="0.3">
      <c r="A652" s="96">
        <v>651</v>
      </c>
      <c r="B652" s="43">
        <v>42</v>
      </c>
      <c r="C652" s="44" t="s">
        <v>351</v>
      </c>
      <c r="D652" s="45" t="s">
        <v>504</v>
      </c>
      <c r="E652" s="46" t="s">
        <v>505</v>
      </c>
      <c r="F652" s="47" t="s">
        <v>323</v>
      </c>
      <c r="G652" s="105" t="s">
        <v>1968</v>
      </c>
    </row>
    <row r="653" spans="1:8" ht="15.6" x14ac:dyDescent="0.3">
      <c r="A653" s="96">
        <v>652</v>
      </c>
      <c r="B653" s="43">
        <v>71</v>
      </c>
      <c r="C653" s="44" t="s">
        <v>351</v>
      </c>
      <c r="D653" s="45" t="s">
        <v>563</v>
      </c>
      <c r="E653" s="46" t="s">
        <v>564</v>
      </c>
      <c r="F653" s="47" t="s">
        <v>323</v>
      </c>
      <c r="G653" s="105" t="s">
        <v>1969</v>
      </c>
    </row>
    <row r="654" spans="1:8" ht="15.6" x14ac:dyDescent="0.3">
      <c r="A654" s="96">
        <v>653</v>
      </c>
      <c r="B654" s="43">
        <v>368</v>
      </c>
      <c r="C654" s="44" t="s">
        <v>351</v>
      </c>
      <c r="D654" s="45" t="s">
        <v>933</v>
      </c>
      <c r="E654" s="46" t="s">
        <v>934</v>
      </c>
      <c r="F654" s="47" t="s">
        <v>323</v>
      </c>
      <c r="G654" s="105" t="s">
        <v>1969</v>
      </c>
    </row>
    <row r="655" spans="1:8" ht="15.6" x14ac:dyDescent="0.3">
      <c r="A655" s="96">
        <v>654</v>
      </c>
      <c r="B655" s="43">
        <v>31</v>
      </c>
      <c r="C655" s="44" t="s">
        <v>351</v>
      </c>
      <c r="D655" s="45" t="s">
        <v>132</v>
      </c>
      <c r="E655" s="46" t="s">
        <v>468</v>
      </c>
      <c r="F655" s="47" t="s">
        <v>323</v>
      </c>
      <c r="G655" s="105" t="s">
        <v>1968</v>
      </c>
    </row>
    <row r="656" spans="1:8" ht="15.6" x14ac:dyDescent="0.3">
      <c r="A656" s="96">
        <v>655</v>
      </c>
      <c r="B656" s="43">
        <v>86</v>
      </c>
      <c r="C656" s="44" t="s">
        <v>351</v>
      </c>
      <c r="D656" s="45" t="s">
        <v>593</v>
      </c>
      <c r="E656" s="46" t="s">
        <v>594</v>
      </c>
      <c r="F656" s="47" t="s">
        <v>323</v>
      </c>
      <c r="G656" s="105" t="s">
        <v>1969</v>
      </c>
    </row>
    <row r="657" spans="1:8" ht="15.6" x14ac:dyDescent="0.3">
      <c r="A657" s="96">
        <v>656</v>
      </c>
      <c r="B657" s="43" t="s">
        <v>33</v>
      </c>
      <c r="C657" s="44" t="s">
        <v>351</v>
      </c>
      <c r="D657" s="45" t="s">
        <v>1735</v>
      </c>
      <c r="E657" s="46" t="s">
        <v>1736</v>
      </c>
      <c r="F657" s="47" t="s">
        <v>1592</v>
      </c>
      <c r="G657" s="105" t="s">
        <v>1987</v>
      </c>
    </row>
    <row r="658" spans="1:8" ht="15.6" x14ac:dyDescent="0.3">
      <c r="A658" s="96">
        <v>657</v>
      </c>
      <c r="B658" s="43">
        <v>1272</v>
      </c>
      <c r="C658" s="44" t="s">
        <v>351</v>
      </c>
      <c r="D658" s="45" t="s">
        <v>1423</v>
      </c>
      <c r="E658" s="46" t="s">
        <v>1424</v>
      </c>
      <c r="F658" s="47" t="s">
        <v>323</v>
      </c>
      <c r="G658" s="105" t="s">
        <v>1969</v>
      </c>
    </row>
    <row r="659" spans="1:8" ht="15.6" x14ac:dyDescent="0.3">
      <c r="A659" s="96">
        <v>658</v>
      </c>
      <c r="B659" s="55">
        <v>31</v>
      </c>
      <c r="C659" s="44" t="s">
        <v>351</v>
      </c>
      <c r="D659" s="44" t="s">
        <v>469</v>
      </c>
      <c r="E659" s="56" t="s">
        <v>470</v>
      </c>
      <c r="F659" s="47" t="s">
        <v>323</v>
      </c>
      <c r="G659" s="105" t="s">
        <v>1968</v>
      </c>
      <c r="H659" s="105"/>
    </row>
    <row r="660" spans="1:8" ht="15.6" x14ac:dyDescent="0.3">
      <c r="A660" s="96">
        <v>659</v>
      </c>
      <c r="B660" s="43">
        <v>1310</v>
      </c>
      <c r="C660" s="44" t="s">
        <v>351</v>
      </c>
      <c r="D660" s="45" t="s">
        <v>1427</v>
      </c>
      <c r="E660" s="46" t="s">
        <v>1428</v>
      </c>
      <c r="F660" s="47" t="s">
        <v>323</v>
      </c>
      <c r="G660" s="105" t="s">
        <v>1984</v>
      </c>
    </row>
    <row r="661" spans="1:8" ht="15.6" x14ac:dyDescent="0.3">
      <c r="A661" s="96">
        <v>660</v>
      </c>
      <c r="B661" s="43">
        <v>1629</v>
      </c>
      <c r="C661" s="44" t="s">
        <v>351</v>
      </c>
      <c r="D661" s="45" t="s">
        <v>1498</v>
      </c>
      <c r="E661" s="46" t="s">
        <v>1499</v>
      </c>
      <c r="F661" s="47" t="s">
        <v>323</v>
      </c>
      <c r="G661" s="105" t="s">
        <v>1987</v>
      </c>
    </row>
    <row r="662" spans="1:8" ht="15.6" x14ac:dyDescent="0.3">
      <c r="A662" s="96">
        <v>661</v>
      </c>
      <c r="B662" s="43">
        <v>403</v>
      </c>
      <c r="C662" s="44" t="s">
        <v>351</v>
      </c>
      <c r="D662" s="45" t="s">
        <v>963</v>
      </c>
      <c r="E662" s="46" t="s">
        <v>964</v>
      </c>
      <c r="F662" s="47" t="s">
        <v>323</v>
      </c>
      <c r="G662" s="105" t="s">
        <v>1987</v>
      </c>
    </row>
    <row r="663" spans="1:8" ht="15.6" x14ac:dyDescent="0.3">
      <c r="A663" s="96">
        <v>662</v>
      </c>
      <c r="B663" s="43">
        <v>42</v>
      </c>
      <c r="C663" s="44" t="s">
        <v>351</v>
      </c>
      <c r="D663" s="45" t="s">
        <v>506</v>
      </c>
      <c r="E663" s="46" t="s">
        <v>507</v>
      </c>
      <c r="F663" s="47" t="s">
        <v>323</v>
      </c>
      <c r="G663" s="105" t="s">
        <v>1968</v>
      </c>
    </row>
    <row r="664" spans="1:8" ht="15.6" x14ac:dyDescent="0.3">
      <c r="A664" s="96">
        <v>663</v>
      </c>
      <c r="B664" s="43">
        <v>175</v>
      </c>
      <c r="C664" s="44" t="s">
        <v>351</v>
      </c>
      <c r="D664" s="45" t="s">
        <v>147</v>
      </c>
      <c r="E664" s="46" t="s">
        <v>719</v>
      </c>
      <c r="F664" s="47" t="s">
        <v>323</v>
      </c>
      <c r="G664" s="105" t="s">
        <v>1969</v>
      </c>
    </row>
    <row r="665" spans="1:8" ht="15.6" x14ac:dyDescent="0.3">
      <c r="A665" s="96">
        <v>664</v>
      </c>
      <c r="B665" s="43">
        <v>1202</v>
      </c>
      <c r="C665" s="44" t="s">
        <v>351</v>
      </c>
      <c r="D665" s="45" t="s">
        <v>1399</v>
      </c>
      <c r="E665" s="46" t="s">
        <v>1400</v>
      </c>
      <c r="F665" s="47" t="s">
        <v>323</v>
      </c>
      <c r="G665" s="105" t="s">
        <v>1969</v>
      </c>
    </row>
    <row r="666" spans="1:8" ht="15.6" x14ac:dyDescent="0.3">
      <c r="A666" s="96">
        <v>665</v>
      </c>
      <c r="B666" s="43">
        <v>102</v>
      </c>
      <c r="C666" s="44" t="s">
        <v>351</v>
      </c>
      <c r="D666" s="45" t="s">
        <v>616</v>
      </c>
      <c r="E666" s="46" t="s">
        <v>617</v>
      </c>
      <c r="F666" s="47" t="s">
        <v>323</v>
      </c>
      <c r="G666" s="105" t="s">
        <v>1969</v>
      </c>
    </row>
    <row r="667" spans="1:8" ht="15.6" x14ac:dyDescent="0.3">
      <c r="A667" s="96">
        <v>666</v>
      </c>
      <c r="B667" s="79">
        <v>610</v>
      </c>
      <c r="C667" s="80" t="s">
        <v>351</v>
      </c>
      <c r="D667" s="81" t="s">
        <v>1128</v>
      </c>
      <c r="E667" s="54" t="s">
        <v>1129</v>
      </c>
      <c r="F667" s="47" t="s">
        <v>323</v>
      </c>
      <c r="G667" s="105" t="s">
        <v>1985</v>
      </c>
    </row>
    <row r="668" spans="1:8" ht="15.6" x14ac:dyDescent="0.3">
      <c r="A668" s="96">
        <v>667</v>
      </c>
      <c r="B668" s="43">
        <v>229</v>
      </c>
      <c r="C668" s="44" t="s">
        <v>351</v>
      </c>
      <c r="D668" s="45" t="s">
        <v>782</v>
      </c>
      <c r="E668" s="46" t="s">
        <v>783</v>
      </c>
      <c r="F668" s="47" t="s">
        <v>323</v>
      </c>
      <c r="G668" s="105" t="s">
        <v>1969</v>
      </c>
    </row>
    <row r="669" spans="1:8" ht="15.6" x14ac:dyDescent="0.3">
      <c r="A669" s="96">
        <v>668</v>
      </c>
      <c r="B669" s="43">
        <v>207</v>
      </c>
      <c r="C669" s="44" t="s">
        <v>351</v>
      </c>
      <c r="D669" s="45" t="s">
        <v>754</v>
      </c>
      <c r="E669" s="46" t="s">
        <v>755</v>
      </c>
      <c r="F669" s="47" t="s">
        <v>323</v>
      </c>
      <c r="G669" s="105" t="s">
        <v>1969</v>
      </c>
    </row>
    <row r="670" spans="1:8" ht="15.6" x14ac:dyDescent="0.3">
      <c r="A670" s="96">
        <v>669</v>
      </c>
      <c r="B670" s="43">
        <v>704</v>
      </c>
      <c r="C670" s="44" t="s">
        <v>351</v>
      </c>
      <c r="D670" s="45" t="s">
        <v>1161</v>
      </c>
      <c r="E670" s="46" t="s">
        <v>1162</v>
      </c>
      <c r="F670" s="47" t="s">
        <v>323</v>
      </c>
      <c r="G670" s="105" t="s">
        <v>1986</v>
      </c>
    </row>
    <row r="671" spans="1:8" ht="15.6" x14ac:dyDescent="0.3">
      <c r="A671" s="96">
        <v>670</v>
      </c>
      <c r="B671" s="43">
        <v>7</v>
      </c>
      <c r="C671" s="44" t="s">
        <v>351</v>
      </c>
      <c r="D671" s="45" t="s">
        <v>352</v>
      </c>
      <c r="E671" s="46" t="s">
        <v>353</v>
      </c>
      <c r="F671" s="47" t="s">
        <v>323</v>
      </c>
      <c r="G671" s="105" t="s">
        <v>1968</v>
      </c>
    </row>
    <row r="672" spans="1:8" ht="15.6" x14ac:dyDescent="0.3">
      <c r="A672" s="96">
        <v>671</v>
      </c>
      <c r="B672" s="43">
        <v>7</v>
      </c>
      <c r="C672" s="44" t="s">
        <v>351</v>
      </c>
      <c r="D672" s="45" t="s">
        <v>354</v>
      </c>
      <c r="E672" s="46" t="s">
        <v>355</v>
      </c>
      <c r="F672" s="47" t="s">
        <v>323</v>
      </c>
      <c r="G672" s="105" t="s">
        <v>1968</v>
      </c>
    </row>
    <row r="673" spans="1:8" ht="15.6" x14ac:dyDescent="0.3">
      <c r="A673" s="96">
        <v>672</v>
      </c>
      <c r="B673" s="43">
        <v>7</v>
      </c>
      <c r="C673" s="44" t="s">
        <v>351</v>
      </c>
      <c r="D673" s="45" t="s">
        <v>356</v>
      </c>
      <c r="E673" s="46" t="s">
        <v>357</v>
      </c>
      <c r="F673" s="47" t="s">
        <v>323</v>
      </c>
      <c r="G673" s="105" t="s">
        <v>1968</v>
      </c>
    </row>
    <row r="674" spans="1:8" ht="15.6" x14ac:dyDescent="0.3">
      <c r="A674" s="96">
        <v>673</v>
      </c>
      <c r="B674" s="43">
        <v>7</v>
      </c>
      <c r="C674" s="44" t="s">
        <v>351</v>
      </c>
      <c r="D674" s="45" t="s">
        <v>358</v>
      </c>
      <c r="E674" s="49" t="s">
        <v>359</v>
      </c>
      <c r="F674" s="47" t="s">
        <v>323</v>
      </c>
      <c r="G674" s="105" t="s">
        <v>1968</v>
      </c>
      <c r="H674" s="105"/>
    </row>
    <row r="675" spans="1:8" ht="15.6" x14ac:dyDescent="0.3">
      <c r="A675" s="96">
        <v>674</v>
      </c>
      <c r="B675" s="43">
        <v>198</v>
      </c>
      <c r="C675" s="44" t="s">
        <v>351</v>
      </c>
      <c r="D675" s="45" t="s">
        <v>745</v>
      </c>
      <c r="E675" s="46" t="s">
        <v>746</v>
      </c>
      <c r="F675" s="47" t="s">
        <v>323</v>
      </c>
      <c r="G675" s="105" t="s">
        <v>1969</v>
      </c>
    </row>
    <row r="676" spans="1:8" ht="15.6" x14ac:dyDescent="0.3">
      <c r="A676" s="96">
        <v>675</v>
      </c>
      <c r="B676" s="43">
        <v>281</v>
      </c>
      <c r="C676" s="44" t="s">
        <v>351</v>
      </c>
      <c r="D676" s="45" t="s">
        <v>91</v>
      </c>
      <c r="E676" s="46" t="s">
        <v>814</v>
      </c>
      <c r="F676" s="47" t="s">
        <v>323</v>
      </c>
      <c r="G676" s="105" t="s">
        <v>1969</v>
      </c>
    </row>
    <row r="677" spans="1:8" ht="15.6" x14ac:dyDescent="0.3">
      <c r="A677" s="96">
        <v>676</v>
      </c>
      <c r="B677" s="43">
        <v>157</v>
      </c>
      <c r="C677" s="44" t="s">
        <v>351</v>
      </c>
      <c r="D677" s="45" t="s">
        <v>686</v>
      </c>
      <c r="E677" s="46" t="s">
        <v>687</v>
      </c>
      <c r="F677" s="47" t="s">
        <v>323</v>
      </c>
      <c r="G677" s="105" t="s">
        <v>1969</v>
      </c>
    </row>
    <row r="678" spans="1:8" ht="15.6" x14ac:dyDescent="0.3">
      <c r="A678" s="96">
        <v>677</v>
      </c>
      <c r="B678" s="43">
        <v>21</v>
      </c>
      <c r="C678" s="44" t="s">
        <v>351</v>
      </c>
      <c r="D678" s="45" t="s">
        <v>424</v>
      </c>
      <c r="E678" s="46" t="s">
        <v>425</v>
      </c>
      <c r="F678" s="47" t="s">
        <v>323</v>
      </c>
      <c r="G678" s="105" t="s">
        <v>1968</v>
      </c>
    </row>
    <row r="679" spans="1:8" ht="15.6" x14ac:dyDescent="0.3">
      <c r="A679" s="96">
        <v>678</v>
      </c>
      <c r="B679" s="43">
        <v>21</v>
      </c>
      <c r="C679" s="44" t="s">
        <v>351</v>
      </c>
      <c r="D679" s="45" t="s">
        <v>426</v>
      </c>
      <c r="E679" s="46" t="s">
        <v>427</v>
      </c>
      <c r="F679" s="47" t="s">
        <v>323</v>
      </c>
      <c r="G679" s="105" t="s">
        <v>1968</v>
      </c>
    </row>
    <row r="680" spans="1:8" ht="15.6" x14ac:dyDescent="0.3">
      <c r="A680" s="96">
        <v>679</v>
      </c>
      <c r="B680" s="43">
        <v>21</v>
      </c>
      <c r="C680" s="44" t="s">
        <v>351</v>
      </c>
      <c r="D680" s="45" t="s">
        <v>428</v>
      </c>
      <c r="E680" s="46" t="s">
        <v>429</v>
      </c>
      <c r="F680" s="47" t="s">
        <v>323</v>
      </c>
      <c r="G680" s="105" t="s">
        <v>1968</v>
      </c>
    </row>
    <row r="681" spans="1:8" ht="15.6" x14ac:dyDescent="0.3">
      <c r="A681" s="96">
        <v>680</v>
      </c>
      <c r="B681" s="43">
        <v>21</v>
      </c>
      <c r="C681" s="44" t="s">
        <v>351</v>
      </c>
      <c r="D681" s="45" t="s">
        <v>430</v>
      </c>
      <c r="E681" s="46" t="s">
        <v>431</v>
      </c>
      <c r="F681" s="47" t="s">
        <v>323</v>
      </c>
      <c r="G681" s="105" t="s">
        <v>1968</v>
      </c>
    </row>
    <row r="682" spans="1:8" ht="15.6" x14ac:dyDescent="0.3">
      <c r="A682" s="96">
        <v>681</v>
      </c>
      <c r="B682" s="43">
        <v>21</v>
      </c>
      <c r="C682" s="44" t="s">
        <v>351</v>
      </c>
      <c r="D682" s="45" t="s">
        <v>40</v>
      </c>
      <c r="E682" s="46" t="s">
        <v>432</v>
      </c>
      <c r="F682" s="47" t="s">
        <v>323</v>
      </c>
      <c r="G682" s="105" t="s">
        <v>1968</v>
      </c>
    </row>
    <row r="683" spans="1:8" ht="15.6" x14ac:dyDescent="0.3">
      <c r="A683" s="96">
        <v>682</v>
      </c>
      <c r="B683" s="43">
        <v>21</v>
      </c>
      <c r="C683" s="44" t="s">
        <v>351</v>
      </c>
      <c r="D683" s="45" t="s">
        <v>433</v>
      </c>
      <c r="E683" s="46" t="s">
        <v>434</v>
      </c>
      <c r="F683" s="47" t="s">
        <v>323</v>
      </c>
      <c r="G683" s="105" t="s">
        <v>1968</v>
      </c>
    </row>
    <row r="684" spans="1:8" ht="15.6" x14ac:dyDescent="0.3">
      <c r="A684" s="96">
        <v>683</v>
      </c>
      <c r="B684" s="43">
        <v>21</v>
      </c>
      <c r="C684" s="44" t="s">
        <v>351</v>
      </c>
      <c r="D684" s="45" t="s">
        <v>435</v>
      </c>
      <c r="E684" s="46" t="s">
        <v>436</v>
      </c>
      <c r="F684" s="47" t="s">
        <v>323</v>
      </c>
      <c r="G684" s="105" t="s">
        <v>1968</v>
      </c>
      <c r="H684" s="105"/>
    </row>
    <row r="685" spans="1:8" ht="15.6" x14ac:dyDescent="0.3">
      <c r="A685" s="96">
        <v>684</v>
      </c>
      <c r="B685" s="43">
        <v>332</v>
      </c>
      <c r="C685" s="44" t="s">
        <v>351</v>
      </c>
      <c r="D685" s="45" t="s">
        <v>867</v>
      </c>
      <c r="E685" s="46" t="s">
        <v>868</v>
      </c>
      <c r="F685" s="47" t="s">
        <v>323</v>
      </c>
      <c r="G685" s="105" t="s">
        <v>1985</v>
      </c>
    </row>
    <row r="686" spans="1:8" ht="15.6" x14ac:dyDescent="0.3">
      <c r="A686" s="96">
        <v>685</v>
      </c>
      <c r="B686" s="43">
        <v>495</v>
      </c>
      <c r="C686" s="44" t="s">
        <v>351</v>
      </c>
      <c r="D686" s="45" t="s">
        <v>1050</v>
      </c>
      <c r="E686" s="46" t="s">
        <v>1051</v>
      </c>
      <c r="F686" s="47" t="s">
        <v>323</v>
      </c>
      <c r="G686" s="105" t="s">
        <v>1987</v>
      </c>
    </row>
    <row r="687" spans="1:8" ht="15.6" x14ac:dyDescent="0.3">
      <c r="A687" s="96">
        <v>686</v>
      </c>
      <c r="B687" s="43">
        <v>304</v>
      </c>
      <c r="C687" s="44" t="s">
        <v>351</v>
      </c>
      <c r="D687" s="45" t="s">
        <v>833</v>
      </c>
      <c r="E687" s="46" t="s">
        <v>834</v>
      </c>
      <c r="F687" s="47" t="s">
        <v>323</v>
      </c>
      <c r="G687" s="105" t="s">
        <v>1969</v>
      </c>
    </row>
    <row r="688" spans="1:8" ht="28.8" x14ac:dyDescent="0.3">
      <c r="A688" s="96">
        <v>687</v>
      </c>
      <c r="B688" s="43">
        <v>7</v>
      </c>
      <c r="C688" s="44" t="s">
        <v>351</v>
      </c>
      <c r="D688" s="45" t="s">
        <v>360</v>
      </c>
      <c r="E688" s="49" t="s">
        <v>361</v>
      </c>
      <c r="F688" s="47" t="s">
        <v>323</v>
      </c>
      <c r="G688" s="105" t="s">
        <v>1968</v>
      </c>
    </row>
    <row r="689" spans="1:8" ht="28.8" x14ac:dyDescent="0.3">
      <c r="A689" s="96">
        <v>688</v>
      </c>
      <c r="B689" s="43">
        <v>7</v>
      </c>
      <c r="C689" s="44" t="s">
        <v>351</v>
      </c>
      <c r="D689" s="45" t="s">
        <v>362</v>
      </c>
      <c r="E689" s="49" t="s">
        <v>363</v>
      </c>
      <c r="F689" s="47" t="s">
        <v>323</v>
      </c>
      <c r="G689" s="105" t="s">
        <v>1968</v>
      </c>
    </row>
    <row r="690" spans="1:8" ht="15.6" x14ac:dyDescent="0.3">
      <c r="A690" s="96">
        <v>689</v>
      </c>
      <c r="B690" s="43">
        <v>7</v>
      </c>
      <c r="C690" s="44" t="s">
        <v>351</v>
      </c>
      <c r="D690" s="45" t="s">
        <v>364</v>
      </c>
      <c r="E690" s="46" t="s">
        <v>365</v>
      </c>
      <c r="F690" s="47" t="s">
        <v>323</v>
      </c>
      <c r="G690" s="105" t="s">
        <v>1968</v>
      </c>
    </row>
    <row r="691" spans="1:8" ht="15.6" x14ac:dyDescent="0.3">
      <c r="A691" s="96">
        <v>690</v>
      </c>
      <c r="B691" s="43">
        <v>7</v>
      </c>
      <c r="C691" s="44" t="s">
        <v>351</v>
      </c>
      <c r="D691" s="45" t="s">
        <v>366</v>
      </c>
      <c r="E691" s="49" t="s">
        <v>367</v>
      </c>
      <c r="F691" s="47" t="s">
        <v>323</v>
      </c>
      <c r="G691" s="105" t="s">
        <v>1968</v>
      </c>
    </row>
    <row r="692" spans="1:8" ht="15.6" x14ac:dyDescent="0.3">
      <c r="A692" s="96">
        <v>691</v>
      </c>
      <c r="B692" s="43">
        <v>7</v>
      </c>
      <c r="C692" s="44" t="s">
        <v>351</v>
      </c>
      <c r="D692" s="45" t="s">
        <v>368</v>
      </c>
      <c r="E692" s="46" t="s">
        <v>369</v>
      </c>
      <c r="F692" s="47" t="s">
        <v>323</v>
      </c>
      <c r="G692" s="105" t="s">
        <v>1968</v>
      </c>
    </row>
    <row r="693" spans="1:8" ht="15.6" x14ac:dyDescent="0.3">
      <c r="A693" s="96">
        <v>692</v>
      </c>
      <c r="B693" s="43">
        <v>7</v>
      </c>
      <c r="C693" s="44" t="s">
        <v>351</v>
      </c>
      <c r="D693" s="45" t="s">
        <v>370</v>
      </c>
      <c r="E693" s="46" t="s">
        <v>371</v>
      </c>
      <c r="F693" s="47" t="s">
        <v>323</v>
      </c>
      <c r="G693" s="105" t="s">
        <v>1968</v>
      </c>
    </row>
    <row r="694" spans="1:8" ht="15.6" x14ac:dyDescent="0.3">
      <c r="A694" s="96">
        <v>693</v>
      </c>
      <c r="B694" s="79">
        <v>777</v>
      </c>
      <c r="C694" s="80" t="s">
        <v>351</v>
      </c>
      <c r="D694" s="81" t="s">
        <v>1211</v>
      </c>
      <c r="E694" s="54" t="s">
        <v>1212</v>
      </c>
      <c r="F694" s="47" t="s">
        <v>323</v>
      </c>
      <c r="G694" s="105" t="s">
        <v>1969</v>
      </c>
    </row>
    <row r="695" spans="1:8" ht="15.6" x14ac:dyDescent="0.3">
      <c r="A695" s="96">
        <v>694</v>
      </c>
      <c r="B695" s="43">
        <v>295</v>
      </c>
      <c r="C695" s="44" t="s">
        <v>351</v>
      </c>
      <c r="D695" s="45" t="s">
        <v>173</v>
      </c>
      <c r="E695" s="46" t="s">
        <v>826</v>
      </c>
      <c r="F695" s="47" t="s">
        <v>323</v>
      </c>
      <c r="G695" s="105" t="s">
        <v>1969</v>
      </c>
    </row>
    <row r="696" spans="1:8" ht="15.6" x14ac:dyDescent="0.3">
      <c r="A696" s="96">
        <v>695</v>
      </c>
      <c r="B696" s="43">
        <v>1866</v>
      </c>
      <c r="C696" s="44" t="s">
        <v>351</v>
      </c>
      <c r="D696" s="45" t="s">
        <v>1560</v>
      </c>
      <c r="E696" s="46" t="s">
        <v>1561</v>
      </c>
      <c r="F696" s="47" t="s">
        <v>323</v>
      </c>
      <c r="G696" s="105" t="s">
        <v>1988</v>
      </c>
    </row>
    <row r="697" spans="1:8" ht="15.6" x14ac:dyDescent="0.3">
      <c r="A697" s="96">
        <v>696</v>
      </c>
      <c r="B697" s="43">
        <v>687</v>
      </c>
      <c r="C697" s="44" t="s">
        <v>351</v>
      </c>
      <c r="D697" s="45" t="s">
        <v>1157</v>
      </c>
      <c r="E697" s="46" t="s">
        <v>1158</v>
      </c>
      <c r="F697" s="47" t="s">
        <v>323</v>
      </c>
      <c r="G697" s="105" t="s">
        <v>1969</v>
      </c>
    </row>
    <row r="698" spans="1:8" ht="15.6" x14ac:dyDescent="0.3">
      <c r="A698" s="96">
        <v>697</v>
      </c>
      <c r="B698" s="43">
        <v>163</v>
      </c>
      <c r="C698" s="44" t="s">
        <v>351</v>
      </c>
      <c r="D698" s="45" t="s">
        <v>700</v>
      </c>
      <c r="E698" s="46" t="s">
        <v>701</v>
      </c>
      <c r="F698" s="47" t="s">
        <v>323</v>
      </c>
      <c r="G698" s="105" t="s">
        <v>1969</v>
      </c>
    </row>
    <row r="699" spans="1:8" ht="15.6" x14ac:dyDescent="0.3">
      <c r="A699" s="96">
        <v>698</v>
      </c>
      <c r="B699" s="43">
        <v>13</v>
      </c>
      <c r="C699" s="44" t="s">
        <v>351</v>
      </c>
      <c r="D699" s="45" t="s">
        <v>395</v>
      </c>
      <c r="E699" s="46" t="s">
        <v>396</v>
      </c>
      <c r="F699" s="47" t="s">
        <v>323</v>
      </c>
      <c r="G699" s="105" t="s">
        <v>1968</v>
      </c>
    </row>
    <row r="700" spans="1:8" ht="15.6" x14ac:dyDescent="0.3">
      <c r="A700" s="96">
        <v>699</v>
      </c>
      <c r="B700" s="43">
        <v>90</v>
      </c>
      <c r="C700" s="44" t="s">
        <v>351</v>
      </c>
      <c r="D700" s="45" t="s">
        <v>304</v>
      </c>
      <c r="E700" s="46" t="s">
        <v>599</v>
      </c>
      <c r="F700" s="47" t="s">
        <v>323</v>
      </c>
      <c r="G700" s="105" t="s">
        <v>1969</v>
      </c>
    </row>
    <row r="701" spans="1:8" ht="15.6" x14ac:dyDescent="0.3">
      <c r="A701" s="96">
        <v>700</v>
      </c>
      <c r="B701" s="43">
        <v>26</v>
      </c>
      <c r="C701" s="44" t="s">
        <v>351</v>
      </c>
      <c r="D701" s="45" t="s">
        <v>309</v>
      </c>
      <c r="E701" s="46" t="s">
        <v>456</v>
      </c>
      <c r="F701" s="47" t="s">
        <v>323</v>
      </c>
      <c r="G701" s="105" t="s">
        <v>1968</v>
      </c>
    </row>
    <row r="702" spans="1:8" ht="15.6" x14ac:dyDescent="0.3">
      <c r="A702" s="96">
        <v>701</v>
      </c>
      <c r="B702" s="43">
        <v>26</v>
      </c>
      <c r="C702" s="44" t="s">
        <v>351</v>
      </c>
      <c r="D702" s="45" t="s">
        <v>457</v>
      </c>
      <c r="E702" s="46" t="s">
        <v>458</v>
      </c>
      <c r="F702" s="47" t="s">
        <v>323</v>
      </c>
      <c r="G702" s="105" t="s">
        <v>1968</v>
      </c>
    </row>
    <row r="703" spans="1:8" ht="15.6" x14ac:dyDescent="0.3">
      <c r="A703" s="96">
        <v>702</v>
      </c>
      <c r="B703" s="43">
        <v>13</v>
      </c>
      <c r="C703" s="44" t="s">
        <v>351</v>
      </c>
      <c r="D703" s="45" t="s">
        <v>397</v>
      </c>
      <c r="E703" s="46" t="s">
        <v>398</v>
      </c>
      <c r="F703" s="47" t="s">
        <v>323</v>
      </c>
      <c r="G703" s="105" t="s">
        <v>1968</v>
      </c>
      <c r="H703" s="105"/>
    </row>
    <row r="704" spans="1:8" ht="15.6" x14ac:dyDescent="0.3">
      <c r="A704" s="96">
        <v>703</v>
      </c>
      <c r="B704" s="43">
        <v>26</v>
      </c>
      <c r="C704" s="44" t="s">
        <v>351</v>
      </c>
      <c r="D704" s="45" t="s">
        <v>459</v>
      </c>
      <c r="E704" s="46" t="s">
        <v>460</v>
      </c>
      <c r="F704" s="47" t="s">
        <v>323</v>
      </c>
      <c r="G704" s="105" t="s">
        <v>1968</v>
      </c>
    </row>
    <row r="705" spans="1:8" ht="15.6" x14ac:dyDescent="0.3">
      <c r="A705" s="96">
        <v>704</v>
      </c>
      <c r="B705" s="43">
        <v>26</v>
      </c>
      <c r="C705" s="44" t="s">
        <v>351</v>
      </c>
      <c r="D705" s="45" t="s">
        <v>461</v>
      </c>
      <c r="E705" s="46" t="s">
        <v>462</v>
      </c>
      <c r="F705" s="47" t="s">
        <v>323</v>
      </c>
      <c r="G705" s="105" t="s">
        <v>1968</v>
      </c>
    </row>
    <row r="706" spans="1:8" ht="15.6" x14ac:dyDescent="0.3">
      <c r="A706" s="96">
        <v>705</v>
      </c>
      <c r="B706" s="43">
        <v>500</v>
      </c>
      <c r="C706" s="44" t="s">
        <v>351</v>
      </c>
      <c r="D706" s="45" t="s">
        <v>205</v>
      </c>
      <c r="E706" s="46" t="s">
        <v>1054</v>
      </c>
      <c r="F706" s="47" t="s">
        <v>323</v>
      </c>
      <c r="G706" s="105" t="s">
        <v>1969</v>
      </c>
    </row>
    <row r="707" spans="1:8" ht="15.6" x14ac:dyDescent="0.3">
      <c r="A707" s="96">
        <v>706</v>
      </c>
      <c r="B707" s="43">
        <v>411</v>
      </c>
      <c r="C707" s="44" t="s">
        <v>351</v>
      </c>
      <c r="D707" s="45" t="s">
        <v>974</v>
      </c>
      <c r="E707" s="46" t="s">
        <v>975</v>
      </c>
      <c r="F707" s="47" t="s">
        <v>323</v>
      </c>
      <c r="G707" s="105" t="s">
        <v>1969</v>
      </c>
    </row>
    <row r="708" spans="1:8" ht="15.6" x14ac:dyDescent="0.3">
      <c r="A708" s="96">
        <v>707</v>
      </c>
      <c r="B708" s="79">
        <v>575</v>
      </c>
      <c r="C708" s="80" t="s">
        <v>351</v>
      </c>
      <c r="D708" s="81" t="s">
        <v>1104</v>
      </c>
      <c r="E708" s="54" t="s">
        <v>1105</v>
      </c>
      <c r="F708" s="47" t="s">
        <v>323</v>
      </c>
      <c r="G708" s="105" t="s">
        <v>1969</v>
      </c>
    </row>
    <row r="709" spans="1:8" ht="15.6" x14ac:dyDescent="0.3">
      <c r="A709" s="96">
        <v>708</v>
      </c>
      <c r="B709" s="43">
        <v>33</v>
      </c>
      <c r="C709" s="44" t="s">
        <v>351</v>
      </c>
      <c r="D709" s="45" t="s">
        <v>50</v>
      </c>
      <c r="E709" s="46" t="s">
        <v>473</v>
      </c>
      <c r="F709" s="47" t="s">
        <v>323</v>
      </c>
      <c r="G709" s="105" t="s">
        <v>1968</v>
      </c>
    </row>
    <row r="710" spans="1:8" ht="15.6" x14ac:dyDescent="0.3">
      <c r="A710" s="96">
        <v>709</v>
      </c>
      <c r="B710" s="43">
        <v>356</v>
      </c>
      <c r="C710" s="44" t="s">
        <v>351</v>
      </c>
      <c r="D710" s="45" t="s">
        <v>902</v>
      </c>
      <c r="E710" s="46" t="s">
        <v>903</v>
      </c>
      <c r="F710" s="47" t="s">
        <v>323</v>
      </c>
      <c r="G710" s="105" t="s">
        <v>1986</v>
      </c>
    </row>
    <row r="711" spans="1:8" ht="15.6" x14ac:dyDescent="0.3">
      <c r="A711" s="96">
        <v>710</v>
      </c>
      <c r="B711" s="43">
        <v>356</v>
      </c>
      <c r="C711" s="44" t="s">
        <v>351</v>
      </c>
      <c r="D711" s="45" t="s">
        <v>904</v>
      </c>
      <c r="E711" s="46" t="s">
        <v>905</v>
      </c>
      <c r="F711" s="47" t="s">
        <v>323</v>
      </c>
      <c r="G711" s="105" t="s">
        <v>1986</v>
      </c>
    </row>
    <row r="712" spans="1:8" ht="15.6" x14ac:dyDescent="0.3">
      <c r="A712" s="96">
        <v>711</v>
      </c>
      <c r="B712" s="43">
        <v>356</v>
      </c>
      <c r="C712" s="44" t="s">
        <v>351</v>
      </c>
      <c r="D712" s="45" t="s">
        <v>906</v>
      </c>
      <c r="E712" s="46" t="s">
        <v>907</v>
      </c>
      <c r="F712" s="47" t="s">
        <v>323</v>
      </c>
      <c r="G712" s="105" t="s">
        <v>1986</v>
      </c>
    </row>
    <row r="713" spans="1:8" ht="15.6" x14ac:dyDescent="0.3">
      <c r="A713" s="96">
        <v>712</v>
      </c>
      <c r="B713" s="43">
        <v>356</v>
      </c>
      <c r="C713" s="44" t="s">
        <v>351</v>
      </c>
      <c r="D713" s="45" t="s">
        <v>908</v>
      </c>
      <c r="E713" s="46" t="s">
        <v>909</v>
      </c>
      <c r="F713" s="47" t="s">
        <v>323</v>
      </c>
      <c r="G713" s="105" t="s">
        <v>1986</v>
      </c>
    </row>
    <row r="714" spans="1:8" ht="15.6" x14ac:dyDescent="0.3">
      <c r="A714" s="96">
        <v>713</v>
      </c>
      <c r="B714" s="43">
        <v>356</v>
      </c>
      <c r="C714" s="44" t="s">
        <v>351</v>
      </c>
      <c r="D714" s="45" t="s">
        <v>910</v>
      </c>
      <c r="E714" s="46" t="s">
        <v>911</v>
      </c>
      <c r="F714" s="47" t="s">
        <v>323</v>
      </c>
      <c r="G714" s="105" t="s">
        <v>1986</v>
      </c>
    </row>
    <row r="715" spans="1:8" ht="15.6" x14ac:dyDescent="0.3">
      <c r="A715" s="96">
        <v>714</v>
      </c>
      <c r="B715" s="43">
        <v>1676</v>
      </c>
      <c r="C715" s="44" t="s">
        <v>351</v>
      </c>
      <c r="D715" s="45" t="s">
        <v>1512</v>
      </c>
      <c r="E715" s="46" t="s">
        <v>1513</v>
      </c>
      <c r="F715" s="47" t="s">
        <v>323</v>
      </c>
      <c r="G715" s="105" t="s">
        <v>1987</v>
      </c>
    </row>
    <row r="716" spans="1:8" ht="15.6" x14ac:dyDescent="0.3">
      <c r="A716" s="96">
        <v>715</v>
      </c>
      <c r="B716" s="43">
        <v>209</v>
      </c>
      <c r="C716" s="44" t="s">
        <v>351</v>
      </c>
      <c r="D716" s="45" t="s">
        <v>758</v>
      </c>
      <c r="E716" s="46" t="s">
        <v>759</v>
      </c>
      <c r="F716" s="47" t="s">
        <v>323</v>
      </c>
      <c r="G716" s="105" t="s">
        <v>1969</v>
      </c>
    </row>
    <row r="717" spans="1:8" ht="15.6" x14ac:dyDescent="0.3">
      <c r="A717" s="96">
        <v>716</v>
      </c>
      <c r="B717" s="79">
        <v>354</v>
      </c>
      <c r="C717" s="80" t="s">
        <v>351</v>
      </c>
      <c r="D717" s="81" t="s">
        <v>897</v>
      </c>
      <c r="E717" s="54" t="s">
        <v>898</v>
      </c>
      <c r="F717" s="47" t="s">
        <v>323</v>
      </c>
      <c r="G717" s="105" t="s">
        <v>1987</v>
      </c>
    </row>
    <row r="718" spans="1:8" ht="15.6" x14ac:dyDescent="0.3">
      <c r="A718" s="96">
        <v>717</v>
      </c>
      <c r="B718" s="43">
        <v>1713</v>
      </c>
      <c r="C718" s="44" t="s">
        <v>351</v>
      </c>
      <c r="D718" s="45" t="s">
        <v>1526</v>
      </c>
      <c r="E718" s="46" t="s">
        <v>1527</v>
      </c>
      <c r="F718" s="47" t="s">
        <v>323</v>
      </c>
      <c r="G718" s="105" t="s">
        <v>1987</v>
      </c>
      <c r="H718" s="115" t="s">
        <v>1988</v>
      </c>
    </row>
    <row r="719" spans="1:8" ht="15.6" x14ac:dyDescent="0.3">
      <c r="A719" s="96">
        <v>718</v>
      </c>
      <c r="B719" s="43">
        <v>122</v>
      </c>
      <c r="C719" s="44" t="s">
        <v>351</v>
      </c>
      <c r="D719" s="45" t="s">
        <v>643</v>
      </c>
      <c r="E719" s="46" t="s">
        <v>644</v>
      </c>
      <c r="F719" s="47" t="s">
        <v>323</v>
      </c>
      <c r="G719" s="105" t="s">
        <v>1984</v>
      </c>
    </row>
    <row r="720" spans="1:8" ht="15.6" x14ac:dyDescent="0.3">
      <c r="A720" s="96">
        <v>719</v>
      </c>
      <c r="B720" s="43">
        <v>75</v>
      </c>
      <c r="C720" s="44" t="s">
        <v>351</v>
      </c>
      <c r="D720" s="45" t="s">
        <v>572</v>
      </c>
      <c r="E720" s="46" t="s">
        <v>573</v>
      </c>
      <c r="F720" s="47" t="s">
        <v>323</v>
      </c>
      <c r="G720" s="105" t="s">
        <v>1969</v>
      </c>
    </row>
    <row r="721" spans="1:26" ht="15.6" x14ac:dyDescent="0.3">
      <c r="A721" s="96">
        <v>720</v>
      </c>
      <c r="B721" s="43">
        <v>101</v>
      </c>
      <c r="C721" s="44" t="s">
        <v>351</v>
      </c>
      <c r="D721" s="45" t="s">
        <v>614</v>
      </c>
      <c r="E721" s="46" t="s">
        <v>615</v>
      </c>
      <c r="F721" s="47" t="s">
        <v>323</v>
      </c>
      <c r="G721" s="105" t="s">
        <v>1969</v>
      </c>
    </row>
    <row r="722" spans="1:26" ht="15.6" x14ac:dyDescent="0.3">
      <c r="A722" s="96">
        <v>721</v>
      </c>
      <c r="B722" s="43">
        <v>630</v>
      </c>
      <c r="C722" s="44" t="s">
        <v>351</v>
      </c>
      <c r="D722" s="45" t="s">
        <v>1143</v>
      </c>
      <c r="E722" s="46" t="s">
        <v>1144</v>
      </c>
      <c r="F722" s="47" t="s">
        <v>323</v>
      </c>
      <c r="G722" s="105" t="s">
        <v>1987</v>
      </c>
    </row>
    <row r="723" spans="1:26" ht="15.6" x14ac:dyDescent="0.3">
      <c r="A723" s="96">
        <v>722</v>
      </c>
      <c r="B723" s="43">
        <v>2134</v>
      </c>
      <c r="C723" s="44" t="s">
        <v>351</v>
      </c>
      <c r="D723" s="45" t="s">
        <v>1599</v>
      </c>
      <c r="E723" s="46" t="s">
        <v>1600</v>
      </c>
      <c r="F723" s="47" t="s">
        <v>1592</v>
      </c>
      <c r="G723" s="105" t="s">
        <v>1988</v>
      </c>
      <c r="H723" s="5" t="s">
        <v>1989</v>
      </c>
    </row>
    <row r="724" spans="1:26" ht="15.6" x14ac:dyDescent="0.3">
      <c r="A724" s="96">
        <v>723</v>
      </c>
      <c r="B724" s="43">
        <v>588</v>
      </c>
      <c r="C724" s="44" t="s">
        <v>351</v>
      </c>
      <c r="D724" s="45" t="s">
        <v>1116</v>
      </c>
      <c r="E724" s="46" t="s">
        <v>1117</v>
      </c>
      <c r="F724" s="47" t="s">
        <v>323</v>
      </c>
      <c r="G724" s="105" t="s">
        <v>1969</v>
      </c>
    </row>
    <row r="725" spans="1:26" ht="15.6" x14ac:dyDescent="0.3">
      <c r="A725" s="96">
        <v>724</v>
      </c>
      <c r="B725" s="43">
        <v>855</v>
      </c>
      <c r="C725" s="44" t="s">
        <v>351</v>
      </c>
      <c r="D725" s="45" t="s">
        <v>1250</v>
      </c>
      <c r="E725" s="46" t="s">
        <v>1251</v>
      </c>
      <c r="F725" s="47" t="s">
        <v>323</v>
      </c>
      <c r="G725" s="105" t="s">
        <v>1969</v>
      </c>
    </row>
    <row r="726" spans="1:26" ht="15.6" x14ac:dyDescent="0.3">
      <c r="A726" s="96">
        <v>725</v>
      </c>
      <c r="B726" s="43">
        <v>125</v>
      </c>
      <c r="C726" s="44" t="s">
        <v>351</v>
      </c>
      <c r="D726" s="45" t="s">
        <v>647</v>
      </c>
      <c r="E726" s="46" t="s">
        <v>648</v>
      </c>
      <c r="F726" s="47" t="s">
        <v>323</v>
      </c>
      <c r="G726" s="105" t="s">
        <v>1986</v>
      </c>
    </row>
    <row r="727" spans="1:26" ht="15.6" x14ac:dyDescent="0.3">
      <c r="A727" s="96">
        <v>726</v>
      </c>
      <c r="B727" s="43">
        <v>1446</v>
      </c>
      <c r="C727" s="44" t="s">
        <v>351</v>
      </c>
      <c r="D727" s="45" t="s">
        <v>1465</v>
      </c>
      <c r="E727" s="46" t="s">
        <v>1466</v>
      </c>
      <c r="F727" s="47" t="s">
        <v>323</v>
      </c>
      <c r="G727" s="105" t="s">
        <v>1985</v>
      </c>
      <c r="H727" s="115" t="s">
        <v>1986</v>
      </c>
    </row>
    <row r="728" spans="1:26" ht="15.6" x14ac:dyDescent="0.3">
      <c r="A728" s="96">
        <v>727</v>
      </c>
      <c r="B728" s="43">
        <v>330</v>
      </c>
      <c r="C728" s="44" t="s">
        <v>351</v>
      </c>
      <c r="D728" s="45" t="s">
        <v>865</v>
      </c>
      <c r="E728" s="46" t="s">
        <v>866</v>
      </c>
      <c r="F728" s="47" t="s">
        <v>323</v>
      </c>
      <c r="G728" s="105" t="s">
        <v>1969</v>
      </c>
    </row>
    <row r="729" spans="1:26" ht="15.6" x14ac:dyDescent="0.3">
      <c r="A729" s="96">
        <v>728</v>
      </c>
      <c r="B729" s="79">
        <v>426</v>
      </c>
      <c r="C729" s="80" t="s">
        <v>351</v>
      </c>
      <c r="D729" s="81" t="s">
        <v>984</v>
      </c>
      <c r="E729" s="54" t="s">
        <v>985</v>
      </c>
      <c r="F729" s="47" t="s">
        <v>323</v>
      </c>
      <c r="G729" s="105" t="s">
        <v>1984</v>
      </c>
    </row>
    <row r="730" spans="1:26" ht="15.6" x14ac:dyDescent="0.3">
      <c r="A730" s="96">
        <v>729</v>
      </c>
      <c r="B730" s="43">
        <v>276</v>
      </c>
      <c r="C730" s="44" t="s">
        <v>351</v>
      </c>
      <c r="D730" s="45" t="s">
        <v>812</v>
      </c>
      <c r="E730" s="46" t="s">
        <v>813</v>
      </c>
      <c r="F730" s="47" t="s">
        <v>323</v>
      </c>
      <c r="G730" s="105" t="s">
        <v>1969</v>
      </c>
    </row>
    <row r="731" spans="1:26" ht="15.6" x14ac:dyDescent="0.3">
      <c r="A731" s="96">
        <v>730</v>
      </c>
      <c r="B731" s="43">
        <v>351</v>
      </c>
      <c r="C731" s="44" t="s">
        <v>351</v>
      </c>
      <c r="D731" s="45" t="s">
        <v>893</v>
      </c>
      <c r="E731" s="46" t="s">
        <v>894</v>
      </c>
      <c r="F731" s="47" t="s">
        <v>323</v>
      </c>
      <c r="G731" s="105" t="s">
        <v>1969</v>
      </c>
      <c r="H731" s="105"/>
    </row>
    <row r="732" spans="1:26" ht="15.6" x14ac:dyDescent="0.3">
      <c r="A732" s="96">
        <v>731</v>
      </c>
      <c r="B732" s="43">
        <v>415</v>
      </c>
      <c r="C732" s="44" t="s">
        <v>351</v>
      </c>
      <c r="D732" s="45" t="s">
        <v>26</v>
      </c>
      <c r="E732" s="46" t="s">
        <v>976</v>
      </c>
      <c r="F732" s="47" t="s">
        <v>323</v>
      </c>
      <c r="G732" s="105" t="s">
        <v>1969</v>
      </c>
    </row>
    <row r="733" spans="1:26" ht="15.6" x14ac:dyDescent="0.3">
      <c r="A733" s="96">
        <v>732</v>
      </c>
      <c r="B733" s="43">
        <v>377</v>
      </c>
      <c r="C733" s="44" t="s">
        <v>351</v>
      </c>
      <c r="D733" s="45" t="s">
        <v>941</v>
      </c>
      <c r="E733" s="46" t="s">
        <v>942</v>
      </c>
      <c r="F733" s="47" t="s">
        <v>323</v>
      </c>
      <c r="G733" s="105" t="s">
        <v>1988</v>
      </c>
    </row>
    <row r="734" spans="1:26" ht="15.6" x14ac:dyDescent="0.3">
      <c r="A734" s="96">
        <v>733</v>
      </c>
      <c r="B734" s="43">
        <v>706</v>
      </c>
      <c r="C734" s="44" t="s">
        <v>351</v>
      </c>
      <c r="D734" s="45" t="s">
        <v>290</v>
      </c>
      <c r="E734" s="46" t="s">
        <v>1163</v>
      </c>
      <c r="F734" s="47" t="s">
        <v>323</v>
      </c>
      <c r="G734" s="105" t="s">
        <v>1969</v>
      </c>
      <c r="H734" s="105"/>
    </row>
    <row r="735" spans="1:26" ht="15.6" x14ac:dyDescent="0.3">
      <c r="A735" s="96">
        <v>734</v>
      </c>
      <c r="B735" s="43">
        <v>89</v>
      </c>
      <c r="C735" s="44" t="s">
        <v>351</v>
      </c>
      <c r="D735" s="45" t="s">
        <v>597</v>
      </c>
      <c r="E735" s="46" t="s">
        <v>598</v>
      </c>
      <c r="F735" s="47" t="s">
        <v>323</v>
      </c>
      <c r="G735" s="105" t="s">
        <v>1984</v>
      </c>
    </row>
    <row r="736" spans="1:26" ht="15.6" x14ac:dyDescent="0.3">
      <c r="A736" s="96">
        <v>735</v>
      </c>
      <c r="B736" s="43">
        <v>593</v>
      </c>
      <c r="C736" s="44" t="s">
        <v>351</v>
      </c>
      <c r="D736" s="45" t="s">
        <v>1122</v>
      </c>
      <c r="E736" s="46" t="s">
        <v>1123</v>
      </c>
      <c r="F736" s="47" t="s">
        <v>323</v>
      </c>
      <c r="G736" s="105" t="s">
        <v>1985</v>
      </c>
      <c r="N736" s="105"/>
      <c r="O736" s="105"/>
      <c r="P736" s="105"/>
      <c r="Q736" s="105"/>
      <c r="R736" s="105"/>
      <c r="S736" s="105"/>
      <c r="T736" s="105"/>
      <c r="U736" s="105"/>
      <c r="V736" s="105"/>
      <c r="W736" s="105"/>
      <c r="X736" s="105"/>
      <c r="Y736" s="105"/>
      <c r="Z736" s="105"/>
    </row>
    <row r="737" spans="1:26" ht="15.6" x14ac:dyDescent="0.3">
      <c r="A737" s="96">
        <v>736</v>
      </c>
      <c r="B737" s="43">
        <v>68</v>
      </c>
      <c r="C737" s="44" t="s">
        <v>351</v>
      </c>
      <c r="D737" s="45" t="s">
        <v>557</v>
      </c>
      <c r="E737" s="46" t="s">
        <v>558</v>
      </c>
      <c r="F737" s="47" t="s">
        <v>323</v>
      </c>
      <c r="G737" s="105" t="s">
        <v>1969</v>
      </c>
    </row>
    <row r="738" spans="1:26" ht="15.6" x14ac:dyDescent="0.3">
      <c r="A738" s="96">
        <v>737</v>
      </c>
      <c r="B738" s="43">
        <v>217</v>
      </c>
      <c r="C738" s="44" t="s">
        <v>351</v>
      </c>
      <c r="D738" s="45" t="s">
        <v>772</v>
      </c>
      <c r="E738" s="46" t="s">
        <v>773</v>
      </c>
      <c r="F738" s="47" t="s">
        <v>323</v>
      </c>
      <c r="G738" s="105" t="s">
        <v>1969</v>
      </c>
    </row>
    <row r="739" spans="1:26" ht="15.6" x14ac:dyDescent="0.3">
      <c r="A739" s="96">
        <v>738</v>
      </c>
      <c r="B739" s="43">
        <v>105</v>
      </c>
      <c r="C739" s="44" t="s">
        <v>351</v>
      </c>
      <c r="D739" s="45" t="s">
        <v>624</v>
      </c>
      <c r="E739" s="46" t="s">
        <v>625</v>
      </c>
      <c r="F739" s="47" t="s">
        <v>323</v>
      </c>
      <c r="G739" s="105" t="s">
        <v>1969</v>
      </c>
    </row>
    <row r="740" spans="1:26" ht="15.6" x14ac:dyDescent="0.3">
      <c r="A740" s="96">
        <v>739</v>
      </c>
      <c r="B740" s="43">
        <v>195</v>
      </c>
      <c r="C740" s="44" t="s">
        <v>351</v>
      </c>
      <c r="D740" s="45" t="s">
        <v>741</v>
      </c>
      <c r="E740" s="46" t="s">
        <v>742</v>
      </c>
      <c r="F740" s="47" t="s">
        <v>323</v>
      </c>
      <c r="G740" s="105" t="s">
        <v>1969</v>
      </c>
    </row>
    <row r="741" spans="1:26" ht="15.6" x14ac:dyDescent="0.3">
      <c r="A741" s="96">
        <v>740</v>
      </c>
      <c r="B741" s="43">
        <v>218</v>
      </c>
      <c r="C741" s="44" t="s">
        <v>351</v>
      </c>
      <c r="D741" s="45" t="s">
        <v>774</v>
      </c>
      <c r="E741" s="46" t="s">
        <v>775</v>
      </c>
      <c r="F741" s="47" t="s">
        <v>323</v>
      </c>
      <c r="G741" s="105" t="s">
        <v>1969</v>
      </c>
      <c r="H741" s="105"/>
    </row>
    <row r="742" spans="1:26" ht="15.6" x14ac:dyDescent="0.3">
      <c r="A742" s="96">
        <v>741</v>
      </c>
      <c r="B742" s="43">
        <v>1329</v>
      </c>
      <c r="C742" s="44" t="s">
        <v>351</v>
      </c>
      <c r="D742" s="45" t="s">
        <v>1434</v>
      </c>
      <c r="E742" s="46" t="s">
        <v>1435</v>
      </c>
      <c r="F742" s="47" t="s">
        <v>323</v>
      </c>
      <c r="G742" s="105" t="s">
        <v>1986</v>
      </c>
      <c r="N742" s="47"/>
      <c r="O742" s="47"/>
      <c r="P742" s="47"/>
      <c r="Q742" s="47"/>
      <c r="R742" s="47"/>
      <c r="S742" s="47"/>
      <c r="T742" s="47"/>
      <c r="U742" s="47"/>
      <c r="V742" s="47"/>
      <c r="W742" s="47"/>
      <c r="X742" s="47"/>
      <c r="Y742" s="47"/>
      <c r="Z742" s="47"/>
    </row>
    <row r="743" spans="1:26" ht="15.6" x14ac:dyDescent="0.3">
      <c r="A743" s="96">
        <v>742</v>
      </c>
      <c r="B743" s="43">
        <v>32</v>
      </c>
      <c r="C743" s="44" t="s">
        <v>351</v>
      </c>
      <c r="D743" s="45" t="s">
        <v>471</v>
      </c>
      <c r="E743" s="46" t="s">
        <v>472</v>
      </c>
      <c r="F743" s="47" t="s">
        <v>323</v>
      </c>
      <c r="G743" s="105" t="s">
        <v>1969</v>
      </c>
    </row>
    <row r="744" spans="1:26" ht="15.6" x14ac:dyDescent="0.3">
      <c r="A744" s="96">
        <v>743</v>
      </c>
      <c r="B744" s="43">
        <v>91</v>
      </c>
      <c r="C744" s="44" t="s">
        <v>351</v>
      </c>
      <c r="D744" s="45" t="s">
        <v>600</v>
      </c>
      <c r="E744" s="46" t="s">
        <v>601</v>
      </c>
      <c r="F744" s="47" t="s">
        <v>323</v>
      </c>
      <c r="G744" s="105" t="s">
        <v>1969</v>
      </c>
      <c r="N744" s="105"/>
      <c r="O744" s="105"/>
      <c r="P744" s="105"/>
      <c r="Q744" s="105"/>
      <c r="R744" s="105"/>
      <c r="S744" s="105"/>
      <c r="T744" s="105"/>
      <c r="U744" s="105"/>
      <c r="V744" s="105"/>
      <c r="W744" s="105"/>
      <c r="X744" s="105"/>
      <c r="Y744" s="105"/>
      <c r="Z744" s="105"/>
    </row>
    <row r="745" spans="1:26" ht="15.6" x14ac:dyDescent="0.3">
      <c r="A745" s="96">
        <v>744</v>
      </c>
      <c r="B745" s="43">
        <v>1595</v>
      </c>
      <c r="C745" s="44" t="s">
        <v>351</v>
      </c>
      <c r="D745" s="45" t="s">
        <v>1492</v>
      </c>
      <c r="E745" s="46" t="s">
        <v>1493</v>
      </c>
      <c r="F745" s="47" t="s">
        <v>323</v>
      </c>
      <c r="G745" s="105" t="s">
        <v>1986</v>
      </c>
    </row>
    <row r="746" spans="1:26" ht="15.6" x14ac:dyDescent="0.3">
      <c r="A746" s="96">
        <v>745</v>
      </c>
      <c r="B746" s="43">
        <v>713</v>
      </c>
      <c r="C746" s="44" t="s">
        <v>351</v>
      </c>
      <c r="D746" s="45" t="s">
        <v>1166</v>
      </c>
      <c r="E746" s="46" t="s">
        <v>1167</v>
      </c>
      <c r="F746" s="47" t="s">
        <v>323</v>
      </c>
      <c r="G746" s="105" t="s">
        <v>1969</v>
      </c>
    </row>
    <row r="747" spans="1:26" ht="15.6" x14ac:dyDescent="0.3">
      <c r="A747" s="96">
        <v>746</v>
      </c>
      <c r="B747" s="43">
        <v>219</v>
      </c>
      <c r="C747" s="44" t="s">
        <v>351</v>
      </c>
      <c r="D747" s="45" t="s">
        <v>187</v>
      </c>
      <c r="E747" s="46" t="s">
        <v>776</v>
      </c>
      <c r="F747" s="47" t="s">
        <v>323</v>
      </c>
      <c r="G747" s="105" t="s">
        <v>1969</v>
      </c>
      <c r="H747" s="105"/>
      <c r="N747" s="105"/>
      <c r="O747" s="105"/>
      <c r="P747" s="105"/>
      <c r="Q747" s="105"/>
      <c r="R747" s="105"/>
      <c r="S747" s="105"/>
      <c r="T747" s="105"/>
      <c r="U747" s="105"/>
      <c r="V747" s="105"/>
      <c r="W747" s="105"/>
      <c r="X747" s="105"/>
      <c r="Y747" s="105"/>
      <c r="Z747" s="105"/>
    </row>
    <row r="748" spans="1:26" ht="15.6" x14ac:dyDescent="0.3">
      <c r="A748" s="96">
        <v>747</v>
      </c>
      <c r="B748" s="43">
        <v>570</v>
      </c>
      <c r="C748" s="44" t="s">
        <v>351</v>
      </c>
      <c r="D748" s="45" t="s">
        <v>1098</v>
      </c>
      <c r="E748" s="46" t="s">
        <v>1099</v>
      </c>
      <c r="F748" s="47" t="s">
        <v>323</v>
      </c>
      <c r="G748" s="105" t="s">
        <v>1969</v>
      </c>
    </row>
    <row r="749" spans="1:26" ht="15.6" x14ac:dyDescent="0.3">
      <c r="A749" s="96">
        <v>748</v>
      </c>
      <c r="B749" s="43">
        <v>235</v>
      </c>
      <c r="C749" s="44" t="s">
        <v>351</v>
      </c>
      <c r="D749" s="45" t="s">
        <v>791</v>
      </c>
      <c r="E749" s="46" t="s">
        <v>792</v>
      </c>
      <c r="F749" s="47" t="s">
        <v>323</v>
      </c>
      <c r="G749" s="105" t="s">
        <v>1984</v>
      </c>
    </row>
    <row r="750" spans="1:26" ht="15.6" x14ac:dyDescent="0.3">
      <c r="A750" s="96">
        <v>749</v>
      </c>
      <c r="B750" s="79">
        <v>959</v>
      </c>
      <c r="C750" s="80" t="s">
        <v>351</v>
      </c>
      <c r="D750" s="81" t="s">
        <v>1307</v>
      </c>
      <c r="E750" s="54" t="s">
        <v>1308</v>
      </c>
      <c r="F750" s="47" t="s">
        <v>323</v>
      </c>
      <c r="G750" s="105" t="s">
        <v>1987</v>
      </c>
      <c r="N750" s="105"/>
      <c r="O750" s="105"/>
      <c r="P750" s="105"/>
      <c r="Q750" s="105"/>
      <c r="R750" s="105"/>
      <c r="S750" s="105"/>
      <c r="T750" s="105"/>
      <c r="U750" s="105"/>
      <c r="V750" s="105"/>
      <c r="W750" s="105"/>
      <c r="X750" s="105"/>
      <c r="Y750" s="105"/>
      <c r="Z750" s="105"/>
    </row>
    <row r="751" spans="1:26" ht="15.6" x14ac:dyDescent="0.3">
      <c r="A751" s="96">
        <v>750</v>
      </c>
      <c r="B751" s="43">
        <v>453</v>
      </c>
      <c r="C751" s="44" t="s">
        <v>351</v>
      </c>
      <c r="D751" s="45" t="s">
        <v>1014</v>
      </c>
      <c r="E751" s="46" t="s">
        <v>1015</v>
      </c>
      <c r="F751" s="47" t="s">
        <v>323</v>
      </c>
      <c r="G751" s="105" t="s">
        <v>1986</v>
      </c>
    </row>
    <row r="752" spans="1:26" ht="15.6" x14ac:dyDescent="0.3">
      <c r="A752" s="96">
        <v>751</v>
      </c>
      <c r="B752" s="43">
        <v>100</v>
      </c>
      <c r="C752" s="44" t="s">
        <v>351</v>
      </c>
      <c r="D752" s="45" t="s">
        <v>612</v>
      </c>
      <c r="E752" s="46" t="s">
        <v>613</v>
      </c>
      <c r="F752" s="47" t="s">
        <v>323</v>
      </c>
      <c r="G752" s="105" t="s">
        <v>1984</v>
      </c>
      <c r="H752" s="105"/>
    </row>
    <row r="753" spans="1:9" ht="15.6" x14ac:dyDescent="0.3">
      <c r="A753" s="96">
        <v>752</v>
      </c>
      <c r="B753" s="43">
        <v>58</v>
      </c>
      <c r="C753" s="44" t="s">
        <v>351</v>
      </c>
      <c r="D753" s="45" t="s">
        <v>530</v>
      </c>
      <c r="E753" s="46" t="s">
        <v>531</v>
      </c>
      <c r="F753" s="47" t="s">
        <v>323</v>
      </c>
      <c r="G753" s="105" t="s">
        <v>1968</v>
      </c>
    </row>
    <row r="754" spans="1:9" ht="15.6" x14ac:dyDescent="0.3">
      <c r="A754" s="96">
        <v>753</v>
      </c>
      <c r="B754" s="43">
        <v>58</v>
      </c>
      <c r="C754" s="44" t="s">
        <v>351</v>
      </c>
      <c r="D754" s="45" t="s">
        <v>532</v>
      </c>
      <c r="E754" s="51" t="s">
        <v>533</v>
      </c>
      <c r="F754" s="47" t="s">
        <v>323</v>
      </c>
      <c r="G754" s="105" t="s">
        <v>1968</v>
      </c>
    </row>
    <row r="755" spans="1:9" ht="15.6" x14ac:dyDescent="0.3">
      <c r="A755" s="96">
        <v>754</v>
      </c>
      <c r="B755" s="43">
        <v>216</v>
      </c>
      <c r="C755" s="44" t="s">
        <v>351</v>
      </c>
      <c r="D755" s="45" t="s">
        <v>770</v>
      </c>
      <c r="E755" s="46" t="s">
        <v>771</v>
      </c>
      <c r="F755" s="47" t="s">
        <v>323</v>
      </c>
      <c r="G755" s="105" t="s">
        <v>1969</v>
      </c>
      <c r="H755" s="105"/>
    </row>
    <row r="756" spans="1:9" ht="15.6" x14ac:dyDescent="0.3">
      <c r="A756" s="96">
        <v>755</v>
      </c>
      <c r="B756" s="43">
        <v>211</v>
      </c>
      <c r="C756" s="50" t="s">
        <v>351</v>
      </c>
      <c r="D756" s="114" t="s">
        <v>762</v>
      </c>
      <c r="E756" s="51" t="s">
        <v>763</v>
      </c>
      <c r="F756" s="47" t="s">
        <v>323</v>
      </c>
      <c r="G756" s="105" t="s">
        <v>1969</v>
      </c>
    </row>
    <row r="757" spans="1:9" ht="15.6" x14ac:dyDescent="0.3">
      <c r="A757" s="96">
        <v>756</v>
      </c>
      <c r="B757" s="43">
        <v>512</v>
      </c>
      <c r="C757" s="44" t="s">
        <v>351</v>
      </c>
      <c r="D757" s="45" t="s">
        <v>1061</v>
      </c>
      <c r="E757" s="46" t="s">
        <v>1062</v>
      </c>
      <c r="F757" s="47" t="s">
        <v>323</v>
      </c>
      <c r="G757" s="105" t="s">
        <v>1969</v>
      </c>
    </row>
    <row r="758" spans="1:9" ht="15.6" x14ac:dyDescent="0.3">
      <c r="A758" s="96">
        <v>757</v>
      </c>
      <c r="B758" s="43">
        <v>464</v>
      </c>
      <c r="C758" s="44" t="s">
        <v>351</v>
      </c>
      <c r="D758" s="45" t="s">
        <v>1017</v>
      </c>
      <c r="E758" s="46" t="s">
        <v>1018</v>
      </c>
      <c r="F758" s="47" t="s">
        <v>323</v>
      </c>
      <c r="G758" s="105" t="s">
        <v>1969</v>
      </c>
    </row>
    <row r="759" spans="1:9" ht="15.6" x14ac:dyDescent="0.3">
      <c r="A759" s="96">
        <v>758</v>
      </c>
      <c r="B759" s="43">
        <v>44</v>
      </c>
      <c r="C759" s="44" t="s">
        <v>351</v>
      </c>
      <c r="D759" s="45" t="s">
        <v>279</v>
      </c>
      <c r="E759" s="46" t="s">
        <v>510</v>
      </c>
      <c r="F759" s="47" t="s">
        <v>323</v>
      </c>
      <c r="G759" s="105" t="s">
        <v>1968</v>
      </c>
    </row>
    <row r="760" spans="1:9" ht="15.6" x14ac:dyDescent="0.3">
      <c r="A760" s="96">
        <v>759</v>
      </c>
      <c r="B760" s="43">
        <v>114</v>
      </c>
      <c r="C760" s="44" t="s">
        <v>351</v>
      </c>
      <c r="D760" s="45" t="s">
        <v>79</v>
      </c>
      <c r="E760" s="46" t="s">
        <v>634</v>
      </c>
      <c r="F760" s="47" t="s">
        <v>323</v>
      </c>
      <c r="G760" s="105" t="s">
        <v>1986</v>
      </c>
      <c r="H760" s="105"/>
    </row>
    <row r="761" spans="1:9" ht="15.6" x14ac:dyDescent="0.3">
      <c r="A761" s="96">
        <v>760</v>
      </c>
      <c r="B761" s="43">
        <v>44</v>
      </c>
      <c r="C761" s="44" t="s">
        <v>351</v>
      </c>
      <c r="D761" s="45" t="s">
        <v>511</v>
      </c>
      <c r="E761" s="46" t="s">
        <v>512</v>
      </c>
      <c r="F761" s="47" t="s">
        <v>323</v>
      </c>
      <c r="G761" s="105" t="s">
        <v>1968</v>
      </c>
    </row>
    <row r="762" spans="1:9" ht="15.6" x14ac:dyDescent="0.3">
      <c r="A762" s="96">
        <v>761</v>
      </c>
      <c r="B762" s="79">
        <v>249</v>
      </c>
      <c r="C762" s="80" t="s">
        <v>351</v>
      </c>
      <c r="D762" s="81" t="s">
        <v>797</v>
      </c>
      <c r="E762" s="54" t="s">
        <v>798</v>
      </c>
      <c r="F762" s="47" t="s">
        <v>323</v>
      </c>
      <c r="G762" s="105" t="s">
        <v>1969</v>
      </c>
    </row>
    <row r="763" spans="1:9" ht="15.6" x14ac:dyDescent="0.3">
      <c r="A763" s="96">
        <v>762</v>
      </c>
      <c r="B763" s="79">
        <v>136</v>
      </c>
      <c r="C763" s="80" t="s">
        <v>351</v>
      </c>
      <c r="D763" s="81" t="s">
        <v>661</v>
      </c>
      <c r="E763" s="54" t="s">
        <v>662</v>
      </c>
      <c r="F763" s="47" t="s">
        <v>323</v>
      </c>
      <c r="G763" s="105" t="s">
        <v>1984</v>
      </c>
      <c r="H763" s="82"/>
      <c r="I763" s="82"/>
    </row>
    <row r="764" spans="1:9" ht="15.6" x14ac:dyDescent="0.3">
      <c r="A764" s="96">
        <v>763</v>
      </c>
      <c r="B764" s="43">
        <v>7</v>
      </c>
      <c r="C764" s="44" t="s">
        <v>351</v>
      </c>
      <c r="D764" s="45" t="s">
        <v>372</v>
      </c>
      <c r="E764" s="46" t="s">
        <v>373</v>
      </c>
      <c r="F764" s="47" t="s">
        <v>323</v>
      </c>
      <c r="G764" s="105" t="s">
        <v>1968</v>
      </c>
    </row>
    <row r="765" spans="1:9" ht="15.6" x14ac:dyDescent="0.3">
      <c r="A765" s="96">
        <v>764</v>
      </c>
      <c r="B765" s="43">
        <v>313</v>
      </c>
      <c r="C765" s="44" t="s">
        <v>351</v>
      </c>
      <c r="D765" s="45" t="s">
        <v>843</v>
      </c>
      <c r="E765" s="46" t="s">
        <v>844</v>
      </c>
      <c r="F765" s="47" t="s">
        <v>323</v>
      </c>
      <c r="G765" s="105" t="s">
        <v>1969</v>
      </c>
      <c r="H765" s="105"/>
    </row>
    <row r="766" spans="1:9" ht="15.6" x14ac:dyDescent="0.3">
      <c r="A766" s="96">
        <v>765</v>
      </c>
      <c r="B766" s="43">
        <v>574</v>
      </c>
      <c r="C766" s="44" t="s">
        <v>351</v>
      </c>
      <c r="D766" s="45" t="s">
        <v>1102</v>
      </c>
      <c r="E766" s="46" t="s">
        <v>1103</v>
      </c>
      <c r="F766" s="47" t="s">
        <v>323</v>
      </c>
      <c r="G766" s="105" t="s">
        <v>1969</v>
      </c>
    </row>
    <row r="767" spans="1:9" ht="15.6" x14ac:dyDescent="0.3">
      <c r="A767" s="96">
        <v>766</v>
      </c>
      <c r="B767" s="43">
        <v>7</v>
      </c>
      <c r="C767" s="44" t="s">
        <v>351</v>
      </c>
      <c r="D767" s="45" t="s">
        <v>374</v>
      </c>
      <c r="E767" s="46" t="s">
        <v>375</v>
      </c>
      <c r="F767" s="47" t="s">
        <v>323</v>
      </c>
      <c r="G767" s="105" t="s">
        <v>1968</v>
      </c>
    </row>
    <row r="768" spans="1:9" ht="15.6" x14ac:dyDescent="0.3">
      <c r="A768" s="96">
        <v>767</v>
      </c>
      <c r="B768" s="43">
        <v>559</v>
      </c>
      <c r="C768" s="44" t="s">
        <v>351</v>
      </c>
      <c r="D768" s="45" t="s">
        <v>1094</v>
      </c>
      <c r="E768" s="46" t="s">
        <v>1095</v>
      </c>
      <c r="F768" s="47" t="s">
        <v>323</v>
      </c>
      <c r="G768" s="105" t="s">
        <v>1969</v>
      </c>
    </row>
    <row r="769" spans="1:8" ht="15.6" x14ac:dyDescent="0.3">
      <c r="A769" s="96">
        <v>768</v>
      </c>
      <c r="B769" s="79">
        <v>7</v>
      </c>
      <c r="C769" s="80" t="s">
        <v>351</v>
      </c>
      <c r="D769" s="81" t="s">
        <v>376</v>
      </c>
      <c r="E769" s="54" t="s">
        <v>377</v>
      </c>
      <c r="F769" s="47" t="s">
        <v>323</v>
      </c>
      <c r="G769" s="105" t="s">
        <v>1968</v>
      </c>
    </row>
    <row r="770" spans="1:8" ht="15.6" x14ac:dyDescent="0.3">
      <c r="A770" s="96">
        <v>769</v>
      </c>
      <c r="B770" s="43">
        <v>7</v>
      </c>
      <c r="C770" s="44" t="s">
        <v>351</v>
      </c>
      <c r="D770" s="45" t="s">
        <v>378</v>
      </c>
      <c r="E770" s="46" t="s">
        <v>379</v>
      </c>
      <c r="F770" s="47" t="s">
        <v>323</v>
      </c>
      <c r="G770" s="105" t="s">
        <v>1968</v>
      </c>
    </row>
    <row r="771" spans="1:8" ht="15.6" x14ac:dyDescent="0.3">
      <c r="A771" s="96">
        <v>770</v>
      </c>
      <c r="B771" s="43">
        <v>7</v>
      </c>
      <c r="C771" s="44" t="s">
        <v>351</v>
      </c>
      <c r="D771" s="45" t="s">
        <v>380</v>
      </c>
      <c r="E771" s="46" t="s">
        <v>381</v>
      </c>
      <c r="F771" s="47" t="s">
        <v>323</v>
      </c>
      <c r="G771" s="105" t="s">
        <v>1968</v>
      </c>
    </row>
    <row r="772" spans="1:8" ht="15.6" x14ac:dyDescent="0.3">
      <c r="A772" s="96">
        <v>771</v>
      </c>
      <c r="B772" s="79">
        <v>410</v>
      </c>
      <c r="C772" s="80" t="s">
        <v>351</v>
      </c>
      <c r="D772" s="81" t="s">
        <v>972</v>
      </c>
      <c r="E772" s="54" t="s">
        <v>973</v>
      </c>
      <c r="F772" s="47" t="s">
        <v>323</v>
      </c>
      <c r="G772" s="105" t="s">
        <v>1988</v>
      </c>
    </row>
    <row r="773" spans="1:8" ht="15.6" x14ac:dyDescent="0.3">
      <c r="A773" s="96">
        <v>772</v>
      </c>
      <c r="B773" s="43">
        <v>19</v>
      </c>
      <c r="C773" s="44" t="s">
        <v>351</v>
      </c>
      <c r="D773" s="45" t="s">
        <v>34</v>
      </c>
      <c r="E773" s="46" t="s">
        <v>407</v>
      </c>
      <c r="F773" s="47" t="s">
        <v>323</v>
      </c>
      <c r="G773" s="105" t="s">
        <v>1968</v>
      </c>
    </row>
    <row r="774" spans="1:8" ht="15.6" x14ac:dyDescent="0.3">
      <c r="A774" s="96">
        <v>773</v>
      </c>
      <c r="B774" s="43">
        <v>19</v>
      </c>
      <c r="C774" s="44" t="s">
        <v>351</v>
      </c>
      <c r="D774" s="45" t="s">
        <v>408</v>
      </c>
      <c r="E774" s="46" t="s">
        <v>409</v>
      </c>
      <c r="F774" s="47" t="s">
        <v>323</v>
      </c>
      <c r="G774" s="105" t="s">
        <v>1968</v>
      </c>
    </row>
    <row r="775" spans="1:8" ht="15.6" x14ac:dyDescent="0.3">
      <c r="A775" s="96">
        <v>774</v>
      </c>
      <c r="B775" s="43">
        <v>19</v>
      </c>
      <c r="C775" s="44" t="s">
        <v>351</v>
      </c>
      <c r="D775" s="45" t="s">
        <v>410</v>
      </c>
      <c r="E775" s="46" t="s">
        <v>411</v>
      </c>
      <c r="F775" s="47" t="s">
        <v>323</v>
      </c>
      <c r="G775" s="105" t="s">
        <v>1968</v>
      </c>
      <c r="H775" s="105"/>
    </row>
    <row r="776" spans="1:8" ht="15.6" x14ac:dyDescent="0.3">
      <c r="A776" s="96">
        <v>775</v>
      </c>
      <c r="B776" s="43">
        <v>19</v>
      </c>
      <c r="C776" s="44" t="s">
        <v>351</v>
      </c>
      <c r="D776" s="45" t="s">
        <v>412</v>
      </c>
      <c r="E776" s="46" t="s">
        <v>413</v>
      </c>
      <c r="F776" s="47" t="s">
        <v>323</v>
      </c>
      <c r="G776" s="105" t="s">
        <v>1968</v>
      </c>
    </row>
    <row r="777" spans="1:8" ht="15.6" x14ac:dyDescent="0.3">
      <c r="A777" s="96">
        <v>776</v>
      </c>
      <c r="B777" s="43">
        <v>253</v>
      </c>
      <c r="C777" s="44" t="s">
        <v>351</v>
      </c>
      <c r="D777" s="45" t="s">
        <v>799</v>
      </c>
      <c r="E777" s="46" t="s">
        <v>800</v>
      </c>
      <c r="F777" s="47" t="s">
        <v>323</v>
      </c>
      <c r="G777" s="105" t="s">
        <v>1969</v>
      </c>
    </row>
    <row r="778" spans="1:8" ht="28.8" x14ac:dyDescent="0.3">
      <c r="A778" s="96">
        <v>777</v>
      </c>
      <c r="B778" s="43">
        <v>19</v>
      </c>
      <c r="C778" s="44" t="s">
        <v>351</v>
      </c>
      <c r="D778" s="45" t="s">
        <v>414</v>
      </c>
      <c r="E778" s="49" t="s">
        <v>415</v>
      </c>
      <c r="F778" s="47" t="s">
        <v>323</v>
      </c>
      <c r="G778" s="105" t="s">
        <v>1968</v>
      </c>
    </row>
    <row r="779" spans="1:8" ht="15.6" x14ac:dyDescent="0.3">
      <c r="A779" s="96">
        <v>778</v>
      </c>
      <c r="B779" s="43">
        <v>19</v>
      </c>
      <c r="C779" s="44" t="s">
        <v>351</v>
      </c>
      <c r="D779" s="45" t="s">
        <v>416</v>
      </c>
      <c r="E779" s="46" t="s">
        <v>417</v>
      </c>
      <c r="F779" s="47" t="s">
        <v>323</v>
      </c>
      <c r="G779" s="105" t="s">
        <v>1968</v>
      </c>
    </row>
    <row r="780" spans="1:8" ht="15.6" x14ac:dyDescent="0.3">
      <c r="A780" s="96">
        <v>779</v>
      </c>
      <c r="B780" s="43">
        <v>19</v>
      </c>
      <c r="C780" s="44" t="s">
        <v>351</v>
      </c>
      <c r="D780" s="45" t="s">
        <v>418</v>
      </c>
      <c r="E780" s="46" t="s">
        <v>419</v>
      </c>
      <c r="F780" s="47" t="s">
        <v>323</v>
      </c>
      <c r="G780" s="105" t="s">
        <v>1968</v>
      </c>
    </row>
    <row r="781" spans="1:8" ht="15.6" x14ac:dyDescent="0.3">
      <c r="A781" s="96">
        <v>780</v>
      </c>
      <c r="B781" s="43">
        <v>685</v>
      </c>
      <c r="C781" s="44" t="s">
        <v>351</v>
      </c>
      <c r="D781" s="45" t="s">
        <v>1155</v>
      </c>
      <c r="E781" s="46" t="s">
        <v>1156</v>
      </c>
      <c r="F781" s="47" t="s">
        <v>323</v>
      </c>
      <c r="G781" s="105" t="s">
        <v>1969</v>
      </c>
    </row>
    <row r="782" spans="1:8" ht="15.6" x14ac:dyDescent="0.3">
      <c r="A782" s="96">
        <v>781</v>
      </c>
      <c r="B782" s="43">
        <v>327</v>
      </c>
      <c r="C782" s="44" t="s">
        <v>351</v>
      </c>
      <c r="D782" s="45" t="s">
        <v>861</v>
      </c>
      <c r="E782" s="46" t="s">
        <v>862</v>
      </c>
      <c r="F782" s="47" t="s">
        <v>323</v>
      </c>
      <c r="G782" s="105" t="s">
        <v>1986</v>
      </c>
      <c r="H782" s="115" t="s">
        <v>1989</v>
      </c>
    </row>
    <row r="783" spans="1:8" ht="15.6" x14ac:dyDescent="0.3">
      <c r="A783" s="96">
        <v>782</v>
      </c>
      <c r="B783" s="43">
        <v>133</v>
      </c>
      <c r="C783" s="44" t="s">
        <v>351</v>
      </c>
      <c r="D783" s="45" t="s">
        <v>657</v>
      </c>
      <c r="E783" s="46" t="s">
        <v>658</v>
      </c>
      <c r="F783" s="47" t="s">
        <v>323</v>
      </c>
      <c r="G783" s="105" t="s">
        <v>1987</v>
      </c>
    </row>
    <row r="784" spans="1:8" ht="15.6" x14ac:dyDescent="0.3">
      <c r="A784" s="96">
        <v>783</v>
      </c>
      <c r="B784" s="43">
        <v>174</v>
      </c>
      <c r="C784" s="44" t="s">
        <v>351</v>
      </c>
      <c r="D784" s="45" t="s">
        <v>717</v>
      </c>
      <c r="E784" s="46" t="s">
        <v>718</v>
      </c>
      <c r="F784" s="47" t="s">
        <v>323</v>
      </c>
      <c r="G784" s="115" t="s">
        <v>1985</v>
      </c>
    </row>
    <row r="785" spans="1:7" ht="15.6" x14ac:dyDescent="0.3">
      <c r="A785" s="96">
        <v>784</v>
      </c>
      <c r="B785" s="43">
        <v>341</v>
      </c>
      <c r="C785" s="44" t="s">
        <v>351</v>
      </c>
      <c r="D785" s="45" t="s">
        <v>879</v>
      </c>
      <c r="E785" s="46" t="s">
        <v>880</v>
      </c>
      <c r="F785" s="47" t="s">
        <v>323</v>
      </c>
      <c r="G785" s="105" t="s">
        <v>1969</v>
      </c>
    </row>
    <row r="786" spans="1:7" ht="15.6" x14ac:dyDescent="0.3">
      <c r="A786" s="96">
        <v>785</v>
      </c>
      <c r="B786" s="43">
        <v>141</v>
      </c>
      <c r="C786" s="44" t="s">
        <v>351</v>
      </c>
      <c r="D786" s="45" t="s">
        <v>669</v>
      </c>
      <c r="E786" s="46" t="s">
        <v>670</v>
      </c>
      <c r="F786" s="47" t="s">
        <v>323</v>
      </c>
      <c r="G786" s="105" t="s">
        <v>1969</v>
      </c>
    </row>
    <row r="787" spans="1:7" ht="15.6" x14ac:dyDescent="0.3">
      <c r="A787" s="96">
        <v>786</v>
      </c>
      <c r="B787" s="43">
        <v>19</v>
      </c>
      <c r="C787" s="44" t="s">
        <v>351</v>
      </c>
      <c r="D787" s="45" t="s">
        <v>420</v>
      </c>
      <c r="E787" s="46" t="s">
        <v>421</v>
      </c>
      <c r="F787" s="47" t="s">
        <v>323</v>
      </c>
      <c r="G787" s="105" t="s">
        <v>1968</v>
      </c>
    </row>
    <row r="788" spans="1:7" ht="15.6" x14ac:dyDescent="0.3">
      <c r="A788" s="96">
        <v>787</v>
      </c>
      <c r="B788" s="43">
        <v>317</v>
      </c>
      <c r="C788" s="44" t="s">
        <v>351</v>
      </c>
      <c r="D788" s="45" t="s">
        <v>848</v>
      </c>
      <c r="E788" s="46" t="s">
        <v>849</v>
      </c>
      <c r="F788" s="47" t="s">
        <v>323</v>
      </c>
      <c r="G788" s="105" t="s">
        <v>1969</v>
      </c>
    </row>
    <row r="789" spans="1:7" ht="15.6" x14ac:dyDescent="0.3">
      <c r="A789" s="96">
        <v>788</v>
      </c>
      <c r="B789" s="43">
        <v>33</v>
      </c>
      <c r="C789" s="44" t="s">
        <v>351</v>
      </c>
      <c r="D789" s="45" t="s">
        <v>474</v>
      </c>
      <c r="E789" s="46" t="s">
        <v>475</v>
      </c>
      <c r="F789" s="47" t="s">
        <v>323</v>
      </c>
      <c r="G789" s="105" t="s">
        <v>1968</v>
      </c>
    </row>
    <row r="790" spans="1:7" ht="15.6" x14ac:dyDescent="0.3">
      <c r="A790" s="96">
        <v>789</v>
      </c>
      <c r="B790" s="43">
        <v>33</v>
      </c>
      <c r="C790" s="44" t="s">
        <v>351</v>
      </c>
      <c r="D790" s="45" t="s">
        <v>476</v>
      </c>
      <c r="E790" s="46" t="s">
        <v>477</v>
      </c>
      <c r="F790" s="47" t="s">
        <v>323</v>
      </c>
      <c r="G790" s="105" t="s">
        <v>1968</v>
      </c>
    </row>
    <row r="791" spans="1:7" ht="15.6" x14ac:dyDescent="0.3">
      <c r="A791" s="96">
        <v>790</v>
      </c>
      <c r="B791" s="43">
        <v>33</v>
      </c>
      <c r="C791" s="44" t="s">
        <v>351</v>
      </c>
      <c r="D791" s="45" t="s">
        <v>478</v>
      </c>
      <c r="E791" s="46" t="s">
        <v>479</v>
      </c>
      <c r="F791" s="47" t="s">
        <v>323</v>
      </c>
      <c r="G791" s="105" t="s">
        <v>1968</v>
      </c>
    </row>
    <row r="792" spans="1:7" ht="15.6" x14ac:dyDescent="0.3">
      <c r="A792" s="96">
        <v>791</v>
      </c>
      <c r="B792" s="43">
        <v>33</v>
      </c>
      <c r="C792" s="44" t="s">
        <v>351</v>
      </c>
      <c r="D792" s="45" t="s">
        <v>480</v>
      </c>
      <c r="E792" s="46" t="s">
        <v>481</v>
      </c>
      <c r="F792" s="47" t="s">
        <v>323</v>
      </c>
      <c r="G792" s="105" t="s">
        <v>1968</v>
      </c>
    </row>
    <row r="793" spans="1:7" ht="15.6" x14ac:dyDescent="0.3">
      <c r="A793" s="96">
        <v>792</v>
      </c>
      <c r="B793" s="43">
        <v>33</v>
      </c>
      <c r="C793" s="44" t="s">
        <v>351</v>
      </c>
      <c r="D793" s="45" t="s">
        <v>482</v>
      </c>
      <c r="E793" s="46" t="s">
        <v>483</v>
      </c>
      <c r="F793" s="47" t="s">
        <v>323</v>
      </c>
      <c r="G793" s="105" t="s">
        <v>1968</v>
      </c>
    </row>
    <row r="794" spans="1:7" ht="15.6" x14ac:dyDescent="0.3">
      <c r="A794" s="96">
        <v>793</v>
      </c>
      <c r="B794" s="43">
        <v>528</v>
      </c>
      <c r="C794" s="44" t="s">
        <v>351</v>
      </c>
      <c r="D794" s="45" t="s">
        <v>1078</v>
      </c>
      <c r="E794" s="46" t="s">
        <v>1079</v>
      </c>
      <c r="F794" s="47" t="s">
        <v>323</v>
      </c>
      <c r="G794" s="105" t="s">
        <v>1988</v>
      </c>
    </row>
    <row r="795" spans="1:7" ht="15.6" x14ac:dyDescent="0.3">
      <c r="A795" s="96">
        <v>794</v>
      </c>
      <c r="B795" s="43">
        <v>118</v>
      </c>
      <c r="C795" s="44" t="s">
        <v>351</v>
      </c>
      <c r="D795" s="45" t="s">
        <v>639</v>
      </c>
      <c r="E795" s="46" t="s">
        <v>640</v>
      </c>
      <c r="F795" s="47" t="s">
        <v>323</v>
      </c>
      <c r="G795" s="105" t="s">
        <v>1969</v>
      </c>
    </row>
    <row r="796" spans="1:7" ht="15.6" x14ac:dyDescent="0.3">
      <c r="A796" s="96">
        <v>795</v>
      </c>
      <c r="B796" s="43">
        <v>38</v>
      </c>
      <c r="C796" s="44" t="s">
        <v>351</v>
      </c>
      <c r="D796" s="45" t="s">
        <v>261</v>
      </c>
      <c r="E796" s="46" t="s">
        <v>498</v>
      </c>
      <c r="F796" s="47" t="s">
        <v>323</v>
      </c>
      <c r="G796" s="115" t="s">
        <v>1969</v>
      </c>
    </row>
    <row r="797" spans="1:7" ht="15.6" x14ac:dyDescent="0.3">
      <c r="A797" s="96">
        <v>796</v>
      </c>
      <c r="B797" s="43">
        <v>902</v>
      </c>
      <c r="C797" s="44" t="s">
        <v>351</v>
      </c>
      <c r="D797" s="45" t="s">
        <v>1282</v>
      </c>
      <c r="E797" s="46" t="s">
        <v>1283</v>
      </c>
      <c r="F797" s="47" t="s">
        <v>323</v>
      </c>
      <c r="G797" s="115" t="s">
        <v>1989</v>
      </c>
    </row>
    <row r="798" spans="1:7" ht="15.6" x14ac:dyDescent="0.3">
      <c r="A798" s="96">
        <v>797</v>
      </c>
      <c r="B798" s="43">
        <v>792</v>
      </c>
      <c r="C798" s="44" t="s">
        <v>351</v>
      </c>
      <c r="D798" s="45" t="s">
        <v>1219</v>
      </c>
      <c r="E798" s="46" t="s">
        <v>1220</v>
      </c>
      <c r="F798" s="47" t="s">
        <v>323</v>
      </c>
      <c r="G798" s="105" t="s">
        <v>1989</v>
      </c>
    </row>
    <row r="799" spans="1:7" ht="15.6" x14ac:dyDescent="0.3">
      <c r="A799" s="96">
        <v>798</v>
      </c>
      <c r="B799" s="43">
        <v>142</v>
      </c>
      <c r="C799" s="44" t="s">
        <v>351</v>
      </c>
      <c r="D799" s="45" t="s">
        <v>269</v>
      </c>
      <c r="E799" s="46" t="s">
        <v>671</v>
      </c>
      <c r="F799" s="47" t="s">
        <v>323</v>
      </c>
      <c r="G799" s="105" t="s">
        <v>1988</v>
      </c>
    </row>
    <row r="800" spans="1:7" ht="15.6" x14ac:dyDescent="0.3">
      <c r="A800" s="96">
        <v>799</v>
      </c>
      <c r="B800" s="43">
        <v>112</v>
      </c>
      <c r="C800" s="44" t="s">
        <v>351</v>
      </c>
      <c r="D800" s="45" t="s">
        <v>632</v>
      </c>
      <c r="E800" s="46" t="s">
        <v>633</v>
      </c>
      <c r="F800" s="47" t="s">
        <v>323</v>
      </c>
      <c r="G800" s="105" t="s">
        <v>1969</v>
      </c>
    </row>
    <row r="801" spans="1:7" ht="15.6" x14ac:dyDescent="0.3">
      <c r="A801" s="96">
        <v>800</v>
      </c>
      <c r="B801" s="43">
        <v>33</v>
      </c>
      <c r="C801" s="44" t="s">
        <v>351</v>
      </c>
      <c r="D801" s="45" t="s">
        <v>484</v>
      </c>
      <c r="E801" s="46" t="s">
        <v>485</v>
      </c>
      <c r="F801" s="47" t="s">
        <v>323</v>
      </c>
      <c r="G801" s="105" t="s">
        <v>1968</v>
      </c>
    </row>
    <row r="802" spans="1:7" ht="15.6" x14ac:dyDescent="0.3">
      <c r="A802" s="96"/>
      <c r="B802" s="43"/>
      <c r="C802" s="44"/>
      <c r="D802" s="45"/>
      <c r="E802" s="51"/>
      <c r="F802" s="47"/>
    </row>
    <row r="803" spans="1:7" ht="15.6" x14ac:dyDescent="0.3">
      <c r="B803" s="8"/>
      <c r="C803" s="52"/>
      <c r="D803" s="53"/>
      <c r="F803" s="47"/>
    </row>
    <row r="804" spans="1:7" ht="15.6" x14ac:dyDescent="0.3">
      <c r="B804" s="8"/>
      <c r="C804" s="52"/>
      <c r="D804" s="69"/>
      <c r="E804" s="117"/>
      <c r="F804" s="47"/>
    </row>
    <row r="805" spans="1:7" ht="15.6" x14ac:dyDescent="0.3">
      <c r="B805" s="8"/>
      <c r="C805" s="52"/>
      <c r="D805" s="71" t="s">
        <v>1772</v>
      </c>
      <c r="E805" s="72">
        <f>COUNTA(A:A)</f>
        <v>800</v>
      </c>
      <c r="F805" s="47"/>
    </row>
    <row r="806" spans="1:7" ht="15.6" x14ac:dyDescent="0.3">
      <c r="B806" s="8"/>
      <c r="C806" s="52"/>
      <c r="D806" s="71" t="s">
        <v>1773</v>
      </c>
      <c r="E806" s="73">
        <f>COUNTIF(F2:F801, "Outside 2000")</f>
        <v>86</v>
      </c>
      <c r="F806" s="47"/>
    </row>
    <row r="807" spans="1:7" ht="15.6" x14ac:dyDescent="0.3">
      <c r="B807" s="8"/>
      <c r="C807" s="52"/>
      <c r="D807" s="71" t="s">
        <v>1774</v>
      </c>
      <c r="E807" s="73">
        <f>COUNTIF(F2:F801, "mwp")</f>
        <v>10</v>
      </c>
      <c r="F807" s="47"/>
    </row>
    <row r="808" spans="1:7" ht="15.6" x14ac:dyDescent="0.3">
      <c r="B808" s="8"/>
      <c r="C808" s="52"/>
      <c r="D808" s="74" t="s">
        <v>1775</v>
      </c>
      <c r="E808" s="75">
        <f>(E806+E807)/800</f>
        <v>0.12</v>
      </c>
      <c r="F808" s="47"/>
    </row>
    <row r="809" spans="1:7" ht="15.6" x14ac:dyDescent="0.3">
      <c r="B809" s="8"/>
      <c r="C809" s="52"/>
      <c r="D809" s="69" t="s">
        <v>1776</v>
      </c>
      <c r="E809" s="76">
        <f>COUNTIF(C2:C801,"adj")</f>
        <v>111</v>
      </c>
      <c r="F809" s="47"/>
    </row>
    <row r="810" spans="1:7" ht="15.6" x14ac:dyDescent="0.3">
      <c r="B810" s="8"/>
      <c r="C810" s="52"/>
      <c r="D810" s="69" t="s">
        <v>1777</v>
      </c>
      <c r="E810" s="76">
        <f>COUNTIF(C2:C801,"adj/adv")</f>
        <v>9</v>
      </c>
      <c r="F810" s="47"/>
    </row>
    <row r="811" spans="1:7" x14ac:dyDescent="0.3">
      <c r="B811" s="8"/>
      <c r="D811" s="69" t="s">
        <v>1778</v>
      </c>
      <c r="E811" s="76">
        <f>COUNTIF(C2:C801,"adv")</f>
        <v>47</v>
      </c>
    </row>
    <row r="812" spans="1:7" ht="15.6" x14ac:dyDescent="0.3">
      <c r="B812" s="8"/>
      <c r="C812" s="52"/>
      <c r="D812" s="77" t="s">
        <v>1779</v>
      </c>
      <c r="E812" s="76">
        <f>COUNTIF(C2:C801,"det")</f>
        <v>23</v>
      </c>
      <c r="F812" s="47"/>
    </row>
    <row r="813" spans="1:7" ht="15.6" x14ac:dyDescent="0.3">
      <c r="B813" s="8"/>
      <c r="C813" s="52"/>
      <c r="D813" s="77" t="s">
        <v>1780</v>
      </c>
      <c r="E813" s="76">
        <f>COUNTIF(C2:C801,"n (m)")</f>
        <v>178</v>
      </c>
      <c r="F813" s="47"/>
    </row>
    <row r="814" spans="1:7" ht="15.6" x14ac:dyDescent="0.3">
      <c r="B814" s="8"/>
      <c r="C814" s="52"/>
      <c r="D814" s="77" t="s">
        <v>1781</v>
      </c>
      <c r="E814" s="76">
        <f>COUNTIFS(C2:C801,"n (f)")</f>
        <v>136</v>
      </c>
      <c r="F814" s="47"/>
    </row>
    <row r="815" spans="1:7" ht="15.6" x14ac:dyDescent="0.3">
      <c r="B815" s="8"/>
      <c r="C815" s="52"/>
      <c r="D815" s="77" t="s">
        <v>1782</v>
      </c>
      <c r="E815" s="76">
        <f>COUNTIF(C2:C801,"n (m/f)")</f>
        <v>13</v>
      </c>
      <c r="F815" s="47"/>
    </row>
    <row r="816" spans="1:7" ht="15.6" x14ac:dyDescent="0.3">
      <c r="B816" s="8"/>
      <c r="C816" s="52"/>
      <c r="D816" s="77" t="s">
        <v>1783</v>
      </c>
      <c r="E816" s="76">
        <f>COUNTIF(C2:C801,"n (mpl)")</f>
        <v>1</v>
      </c>
      <c r="F816" s="47"/>
    </row>
    <row r="817" spans="2:6" ht="15.6" x14ac:dyDescent="0.3">
      <c r="B817" s="8"/>
      <c r="C817" s="52"/>
      <c r="D817" s="77" t="s">
        <v>1784</v>
      </c>
      <c r="E817" s="76">
        <f>COUNTIFS(C2:C801,"n (fpl)")</f>
        <v>1</v>
      </c>
      <c r="F817" s="47"/>
    </row>
    <row r="818" spans="2:6" ht="15.6" x14ac:dyDescent="0.3">
      <c r="B818" s="8"/>
      <c r="C818" s="52"/>
      <c r="D818" s="77" t="s">
        <v>1785</v>
      </c>
      <c r="E818" s="76">
        <f>SUM(E813:E817)</f>
        <v>329</v>
      </c>
      <c r="F818" s="47"/>
    </row>
    <row r="819" spans="2:6" ht="15.6" x14ac:dyDescent="0.3">
      <c r="B819" s="8"/>
      <c r="C819" s="52"/>
      <c r="D819" s="77" t="s">
        <v>1786</v>
      </c>
      <c r="E819" s="76">
        <f>COUNTIFS(C2:C801,"num")</f>
        <v>31</v>
      </c>
      <c r="F819" s="47"/>
    </row>
    <row r="820" spans="2:6" ht="15.6" x14ac:dyDescent="0.3">
      <c r="B820" s="8"/>
      <c r="C820" s="52"/>
      <c r="D820" s="77" t="s">
        <v>1787</v>
      </c>
      <c r="E820" s="76">
        <f>COUNTIFS(C2:C801,"pron")</f>
        <v>30</v>
      </c>
      <c r="F820" s="47"/>
    </row>
    <row r="821" spans="2:6" ht="15.6" x14ac:dyDescent="0.3">
      <c r="B821" s="8"/>
      <c r="C821" s="52"/>
      <c r="D821" s="77" t="s">
        <v>1788</v>
      </c>
      <c r="E821" s="76">
        <f>COUNTIFS(C2:C801,"v")</f>
        <v>175</v>
      </c>
      <c r="F821" s="47"/>
    </row>
    <row r="822" spans="2:6" ht="15.6" x14ac:dyDescent="0.3">
      <c r="B822" s="8"/>
      <c r="C822" s="52"/>
      <c r="D822" s="77" t="s">
        <v>1789</v>
      </c>
      <c r="E822" s="76">
        <f>COUNTIFS(C2:C801,"prep")</f>
        <v>16</v>
      </c>
      <c r="F822" s="47"/>
    </row>
    <row r="823" spans="2:6" ht="15.6" x14ac:dyDescent="0.3">
      <c r="B823" s="8"/>
      <c r="C823" s="52"/>
      <c r="D823" s="77" t="s">
        <v>1790</v>
      </c>
      <c r="E823" s="76">
        <f>COUNTIFS(C2:C801,"intj")</f>
        <v>6</v>
      </c>
      <c r="F823" s="47"/>
    </row>
    <row r="824" spans="2:6" ht="15.6" x14ac:dyDescent="0.3">
      <c r="B824" s="8"/>
      <c r="C824" s="52"/>
      <c r="D824" s="77" t="s">
        <v>1791</v>
      </c>
      <c r="E824" s="76">
        <f>COUNTIFS(C2:C801,"conj")</f>
        <v>12</v>
      </c>
      <c r="F824" s="47"/>
    </row>
    <row r="825" spans="2:6" ht="15.6" x14ac:dyDescent="0.3">
      <c r="B825" s="8"/>
      <c r="C825" s="52"/>
      <c r="D825" s="77" t="s">
        <v>1792</v>
      </c>
      <c r="E825" s="76">
        <f>COUNTIFS(C2:C801,"mwp")</f>
        <v>10</v>
      </c>
      <c r="F825" s="47"/>
    </row>
    <row r="826" spans="2:6" ht="15.6" x14ac:dyDescent="0.3">
      <c r="B826" s="8"/>
      <c r="C826" s="52"/>
      <c r="D826" s="69" t="s">
        <v>1763</v>
      </c>
      <c r="E826" s="76">
        <f>COUNTIFS(C2:C801,"suffix")</f>
        <v>1</v>
      </c>
      <c r="F826" s="47"/>
    </row>
    <row r="827" spans="2:6" ht="15.6" x14ac:dyDescent="0.3">
      <c r="B827" s="8"/>
      <c r="C827" s="52"/>
      <c r="D827" s="53"/>
      <c r="E827" s="58">
        <f>SUM(E809:E826)-328</f>
        <v>801</v>
      </c>
      <c r="F827" s="47"/>
    </row>
    <row r="828" spans="2:6" ht="15.6" x14ac:dyDescent="0.3">
      <c r="B828" s="8"/>
      <c r="C828" s="52"/>
      <c r="D828" s="53"/>
      <c r="E828" s="54"/>
      <c r="F828" s="47"/>
    </row>
    <row r="829" spans="2:6" ht="15.6" x14ac:dyDescent="0.3">
      <c r="B829" s="8"/>
      <c r="C829" s="52"/>
      <c r="D829" s="53"/>
      <c r="E829" s="54"/>
      <c r="F829" s="47"/>
    </row>
    <row r="830" spans="2:6" ht="15.6" x14ac:dyDescent="0.3">
      <c r="B830" s="8"/>
      <c r="C830" s="52"/>
      <c r="D830" s="53"/>
      <c r="E830" s="54"/>
      <c r="F830" s="47"/>
    </row>
    <row r="831" spans="2:6" ht="15.6" x14ac:dyDescent="0.3">
      <c r="B831" s="8"/>
      <c r="C831" s="52"/>
      <c r="D831" s="53"/>
      <c r="E831" s="54"/>
      <c r="F831" s="47"/>
    </row>
    <row r="832" spans="2:6" ht="15.6" x14ac:dyDescent="0.3">
      <c r="B832" s="8"/>
      <c r="C832" s="52"/>
      <c r="D832" s="53"/>
      <c r="E832" s="54"/>
      <c r="F832" s="47"/>
    </row>
    <row r="833" spans="2:6" ht="15.6" x14ac:dyDescent="0.3">
      <c r="B833" s="8"/>
      <c r="C833" s="52"/>
      <c r="D833" s="53"/>
      <c r="E833" s="54"/>
      <c r="F833" s="47"/>
    </row>
    <row r="834" spans="2:6" ht="15.6" x14ac:dyDescent="0.3">
      <c r="B834" s="8"/>
      <c r="C834" s="52"/>
      <c r="D834" s="53"/>
      <c r="E834" s="54"/>
      <c r="F834" s="47"/>
    </row>
    <row r="835" spans="2:6" ht="15.6" x14ac:dyDescent="0.3">
      <c r="B835" s="8"/>
      <c r="C835" s="52"/>
      <c r="D835" s="53"/>
      <c r="E835" s="54"/>
      <c r="F835" s="47"/>
    </row>
    <row r="836" spans="2:6" ht="15.6" x14ac:dyDescent="0.3">
      <c r="B836" s="8"/>
      <c r="C836" s="52"/>
      <c r="D836" s="53"/>
      <c r="E836" s="54"/>
      <c r="F836" s="47"/>
    </row>
    <row r="837" spans="2:6" ht="15.6" x14ac:dyDescent="0.3">
      <c r="B837" s="8"/>
      <c r="C837" s="52"/>
      <c r="D837" s="53"/>
      <c r="E837" s="54"/>
      <c r="F837" s="47"/>
    </row>
    <row r="838" spans="2:6" ht="15.6" x14ac:dyDescent="0.3">
      <c r="B838" s="8"/>
      <c r="C838" s="52"/>
      <c r="D838" s="53"/>
      <c r="E838" s="54"/>
      <c r="F838" s="47"/>
    </row>
    <row r="839" spans="2:6" ht="15.6" x14ac:dyDescent="0.3">
      <c r="B839" s="8"/>
      <c r="C839" s="52"/>
      <c r="D839" s="53"/>
      <c r="E839" s="54"/>
      <c r="F839" s="47"/>
    </row>
    <row r="840" spans="2:6" ht="15.6" x14ac:dyDescent="0.3">
      <c r="B840" s="8"/>
      <c r="C840" s="52"/>
      <c r="D840" s="53"/>
      <c r="E840" s="54"/>
      <c r="F840" s="47"/>
    </row>
    <row r="841" spans="2:6" ht="15.6" x14ac:dyDescent="0.3">
      <c r="B841" s="8"/>
      <c r="C841" s="52"/>
      <c r="D841" s="53"/>
      <c r="E841" s="54"/>
      <c r="F841" s="47"/>
    </row>
    <row r="842" spans="2:6" ht="15.6" x14ac:dyDescent="0.3">
      <c r="B842" s="8"/>
      <c r="C842" s="52"/>
      <c r="D842" s="53"/>
      <c r="E842" s="54"/>
      <c r="F842" s="47"/>
    </row>
    <row r="843" spans="2:6" ht="15.6" x14ac:dyDescent="0.3">
      <c r="B843" s="8"/>
      <c r="C843" s="52"/>
      <c r="D843" s="53"/>
      <c r="E843" s="54"/>
      <c r="F843" s="47"/>
    </row>
    <row r="844" spans="2:6" x14ac:dyDescent="0.3">
      <c r="D844" s="53"/>
      <c r="E844" s="54"/>
    </row>
    <row r="845" spans="2:6" x14ac:dyDescent="0.3">
      <c r="D845" s="53"/>
      <c r="E845" s="54"/>
    </row>
    <row r="846" spans="2:6" x14ac:dyDescent="0.3">
      <c r="D846" s="53"/>
      <c r="E846" s="54"/>
    </row>
    <row r="847" spans="2:6" x14ac:dyDescent="0.3">
      <c r="D847" s="53"/>
      <c r="E847" s="54"/>
    </row>
    <row r="848" spans="2:6" x14ac:dyDescent="0.3">
      <c r="D848" s="53"/>
      <c r="E848" s="54"/>
    </row>
    <row r="849" spans="4:4" x14ac:dyDescent="0.3">
      <c r="D849" s="53"/>
    </row>
    <row r="850" spans="4:4" x14ac:dyDescent="0.3">
      <c r="D850" s="53"/>
    </row>
    <row r="851" spans="4:4" x14ac:dyDescent="0.3">
      <c r="D851" s="53"/>
    </row>
    <row r="852" spans="4:4" x14ac:dyDescent="0.3">
      <c r="D852" s="53"/>
    </row>
    <row r="853" spans="4:4" x14ac:dyDescent="0.3">
      <c r="D853" s="53"/>
    </row>
    <row r="854" spans="4:4" x14ac:dyDescent="0.3">
      <c r="D854" s="53"/>
    </row>
  </sheetData>
  <autoFilter ref="A1:G801" xr:uid="{4F3CCB3C-E656-4FC6-9596-8AD40AB780FC}"/>
  <sortState xmlns:xlrd2="http://schemas.microsoft.com/office/spreadsheetml/2017/richdata2" ref="A2:I801">
    <sortCondition ref="C2:C801"/>
    <sortCondition ref="D2:D801"/>
    <sortCondition ref="B2:B801"/>
    <sortCondition ref="G2:G801"/>
  </sortState>
  <conditionalFormatting sqref="C1 C803:C806">
    <cfRule type="expression" dxfId="47" priority="1">
      <formula>#REF!=1</formula>
    </cfRule>
    <cfRule type="expression" dxfId="46" priority="2">
      <formula>#REF!=1</formula>
    </cfRule>
    <cfRule type="expression" dxfId="45" priority="3">
      <formula>#REF!=1</formula>
    </cfRule>
  </conditionalFormatting>
  <conditionalFormatting sqref="D1">
    <cfRule type="expression" dxfId="44" priority="4">
      <formula>COUNTIF(#REF!, "9")=1</formula>
    </cfRule>
    <cfRule type="expression" dxfId="43" priority="5">
      <formula>COUNTIF(#REF!, "8")=1</formula>
    </cfRule>
    <cfRule type="expression" dxfId="42" priority="6">
      <formula>COUNTIF(#REF!, "7")=1</formula>
    </cfRule>
    <cfRule type="expression" dxfId="41" priority="7">
      <formula>COUNTIF(#REF!, "9")=1</formula>
    </cfRule>
    <cfRule type="expression" dxfId="40" priority="8">
      <formula>COUNTIF(#REF!, "8")=1</formula>
    </cfRule>
    <cfRule type="expression" dxfId="39" priority="9">
      <formula>COUNTIF(#REF!, "7")=1</formula>
    </cfRule>
  </conditionalFormatting>
  <conditionalFormatting sqref="K183:L183">
    <cfRule type="cellIs" dxfId="38" priority="10" operator="equal">
      <formula>1</formula>
    </cfRule>
    <cfRule type="cellIs" dxfId="37" priority="11" operator="equal">
      <formula>2</formula>
    </cfRule>
    <cfRule type="cellIs" dxfId="36" priority="12" operator="equal">
      <formula>3</formula>
    </cfRule>
    <cfRule type="cellIs" dxfId="35" priority="13" operator="equal">
      <formula>3</formula>
    </cfRule>
    <cfRule type="cellIs" dxfId="34" priority="14" operator="equal">
      <formula>1.5</formula>
    </cfRule>
  </conditionalFormatting>
  <conditionalFormatting sqref="K306:L306">
    <cfRule type="cellIs" dxfId="33" priority="15" operator="equal">
      <formula>1</formula>
    </cfRule>
    <cfRule type="cellIs" dxfId="32" priority="16" operator="equal">
      <formula>2</formula>
    </cfRule>
    <cfRule type="cellIs" dxfId="31" priority="17" operator="equal">
      <formula>3</formula>
    </cfRule>
    <cfRule type="cellIs" dxfId="30" priority="18" operator="equal">
      <formula>3</formula>
    </cfRule>
    <cfRule type="cellIs" dxfId="29" priority="19" operator="equal">
      <formula>1.5</formula>
    </cfRule>
  </conditionalFormatting>
  <conditionalFormatting sqref="N742:O742 T742:U742">
    <cfRule type="cellIs" dxfId="28" priority="20" operator="equal">
      <formula>1</formula>
    </cfRule>
    <cfRule type="cellIs" dxfId="27" priority="21" operator="equal">
      <formula>2</formula>
    </cfRule>
    <cfRule type="cellIs" dxfId="26" priority="22" operator="equal">
      <formula>3</formula>
    </cfRule>
    <cfRule type="cellIs" dxfId="25" priority="23" operator="equal">
      <formula>3</formula>
    </cfRule>
    <cfRule type="cellIs" dxfId="24" priority="24" operator="equal">
      <formula>1.5</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5613-1BC8-433C-8215-13D32DBBF284}">
  <sheetPr>
    <tabColor rgb="FFFFFF00"/>
  </sheetPr>
  <dimension ref="A1:Z854"/>
  <sheetViews>
    <sheetView zoomScale="52" zoomScaleNormal="52" workbookViewId="0">
      <selection activeCell="M54" sqref="M54"/>
    </sheetView>
  </sheetViews>
  <sheetFormatPr defaultColWidth="14.44140625" defaultRowHeight="14.4" x14ac:dyDescent="0.3"/>
  <cols>
    <col min="1" max="1" width="5.21875" style="97" bestFit="1" customWidth="1"/>
    <col min="2" max="2" width="7.44140625" style="5" customWidth="1"/>
    <col min="3" max="3" width="11.33203125" style="5" customWidth="1"/>
    <col min="4" max="4" width="27" style="5" customWidth="1"/>
    <col min="5" max="5" width="54.33203125" style="105" customWidth="1"/>
    <col min="6" max="6" width="15.109375" style="105" customWidth="1"/>
    <col min="7" max="7" width="43.109375" style="105" customWidth="1"/>
    <col min="8" max="8" width="43.44140625" style="5" customWidth="1"/>
    <col min="9" max="9" width="49.44140625" style="5" customWidth="1"/>
    <col min="10" max="21" width="8.6640625" style="5" customWidth="1"/>
    <col min="22" max="16384" width="14.44140625" style="5"/>
  </cols>
  <sheetData>
    <row r="1" spans="1:9" ht="96.6" x14ac:dyDescent="0.3">
      <c r="A1" s="96"/>
      <c r="B1" s="37" t="s">
        <v>315</v>
      </c>
      <c r="C1" s="38" t="s">
        <v>316</v>
      </c>
      <c r="D1" s="39" t="s">
        <v>317</v>
      </c>
      <c r="E1" s="40" t="s">
        <v>318</v>
      </c>
      <c r="F1" s="41" t="s">
        <v>319</v>
      </c>
      <c r="G1" s="42" t="s">
        <v>1993</v>
      </c>
      <c r="H1" s="42" t="s">
        <v>1991</v>
      </c>
      <c r="I1" s="42" t="s">
        <v>1992</v>
      </c>
    </row>
    <row r="2" spans="1:9" ht="15.6" x14ac:dyDescent="0.3">
      <c r="A2" s="96">
        <v>1</v>
      </c>
      <c r="B2" s="43">
        <v>562</v>
      </c>
      <c r="C2" s="44" t="s">
        <v>550</v>
      </c>
      <c r="D2" s="45" t="s">
        <v>1096</v>
      </c>
      <c r="E2" s="46" t="s">
        <v>1097</v>
      </c>
      <c r="F2" s="47" t="s">
        <v>323</v>
      </c>
      <c r="G2" s="105" t="s">
        <v>1985</v>
      </c>
    </row>
    <row r="3" spans="1:9" ht="15.6" x14ac:dyDescent="0.3">
      <c r="A3" s="96">
        <v>2</v>
      </c>
      <c r="B3" s="43">
        <v>4075</v>
      </c>
      <c r="C3" s="44" t="s">
        <v>534</v>
      </c>
      <c r="D3" s="45" t="s">
        <v>1707</v>
      </c>
      <c r="E3" s="46" t="s">
        <v>1708</v>
      </c>
      <c r="F3" s="47" t="s">
        <v>1592</v>
      </c>
      <c r="G3" s="105" t="s">
        <v>1985</v>
      </c>
    </row>
    <row r="4" spans="1:9" ht="15.6" x14ac:dyDescent="0.3">
      <c r="A4" s="96">
        <v>3</v>
      </c>
      <c r="B4" s="43">
        <v>1878</v>
      </c>
      <c r="C4" s="44" t="s">
        <v>534</v>
      </c>
      <c r="D4" s="45" t="s">
        <v>1564</v>
      </c>
      <c r="E4" s="46" t="s">
        <v>1565</v>
      </c>
      <c r="F4" s="47" t="s">
        <v>323</v>
      </c>
      <c r="G4" s="105" t="s">
        <v>1985</v>
      </c>
    </row>
    <row r="5" spans="1:9" ht="15.6" x14ac:dyDescent="0.3">
      <c r="A5" s="96">
        <v>4</v>
      </c>
      <c r="B5" s="43">
        <v>1873</v>
      </c>
      <c r="C5" s="44" t="s">
        <v>534</v>
      </c>
      <c r="D5" s="45" t="s">
        <v>1562</v>
      </c>
      <c r="E5" s="46" t="s">
        <v>1563</v>
      </c>
      <c r="F5" s="47" t="s">
        <v>323</v>
      </c>
      <c r="G5" s="105" t="s">
        <v>1985</v>
      </c>
    </row>
    <row r="6" spans="1:9" ht="15.6" x14ac:dyDescent="0.3">
      <c r="A6" s="96">
        <v>5</v>
      </c>
      <c r="B6" s="43">
        <v>738</v>
      </c>
      <c r="C6" s="44" t="s">
        <v>534</v>
      </c>
      <c r="D6" s="45" t="s">
        <v>1183</v>
      </c>
      <c r="E6" s="46" t="s">
        <v>1184</v>
      </c>
      <c r="F6" s="47" t="s">
        <v>323</v>
      </c>
      <c r="G6" s="105" t="s">
        <v>1985</v>
      </c>
    </row>
    <row r="7" spans="1:9" ht="15.6" x14ac:dyDescent="0.3">
      <c r="A7" s="96">
        <v>6</v>
      </c>
      <c r="B7" s="43">
        <v>315</v>
      </c>
      <c r="C7" s="44" t="s">
        <v>534</v>
      </c>
      <c r="D7" s="45" t="s">
        <v>845</v>
      </c>
      <c r="E7" s="46" t="s">
        <v>846</v>
      </c>
      <c r="F7" s="47" t="s">
        <v>323</v>
      </c>
      <c r="G7" s="105" t="s">
        <v>1985</v>
      </c>
    </row>
    <row r="8" spans="1:9" ht="15.6" x14ac:dyDescent="0.3">
      <c r="A8" s="96">
        <v>7</v>
      </c>
      <c r="B8" s="43">
        <v>424</v>
      </c>
      <c r="C8" s="44" t="s">
        <v>534</v>
      </c>
      <c r="D8" s="45" t="s">
        <v>117</v>
      </c>
      <c r="E8" s="46" t="s">
        <v>118</v>
      </c>
      <c r="F8" s="47" t="s">
        <v>323</v>
      </c>
      <c r="G8" s="105" t="s">
        <v>1985</v>
      </c>
    </row>
    <row r="9" spans="1:9" ht="15.6" x14ac:dyDescent="0.3">
      <c r="A9" s="96">
        <v>8</v>
      </c>
      <c r="B9" s="43">
        <v>2743</v>
      </c>
      <c r="C9" s="44" t="s">
        <v>534</v>
      </c>
      <c r="D9" s="45" t="s">
        <v>1650</v>
      </c>
      <c r="E9" s="46" t="s">
        <v>1651</v>
      </c>
      <c r="F9" s="47" t="s">
        <v>1592</v>
      </c>
      <c r="G9" s="105" t="s">
        <v>1985</v>
      </c>
    </row>
    <row r="10" spans="1:9" ht="15.6" x14ac:dyDescent="0.3">
      <c r="A10" s="96">
        <v>9</v>
      </c>
      <c r="B10" s="43">
        <v>186</v>
      </c>
      <c r="C10" s="44" t="s">
        <v>534</v>
      </c>
      <c r="D10" s="45" t="s">
        <v>731</v>
      </c>
      <c r="E10" s="46" t="s">
        <v>732</v>
      </c>
      <c r="F10" s="47" t="s">
        <v>323</v>
      </c>
      <c r="G10" s="105" t="s">
        <v>1985</v>
      </c>
    </row>
    <row r="11" spans="1:9" ht="15.6" x14ac:dyDescent="0.3">
      <c r="A11" s="96">
        <v>10</v>
      </c>
      <c r="B11" s="43">
        <v>586</v>
      </c>
      <c r="C11" s="44" t="s">
        <v>534</v>
      </c>
      <c r="D11" s="45" t="s">
        <v>1114</v>
      </c>
      <c r="E11" s="46" t="s">
        <v>1115</v>
      </c>
      <c r="F11" s="47" t="s">
        <v>323</v>
      </c>
      <c r="G11" s="105" t="s">
        <v>1985</v>
      </c>
    </row>
    <row r="12" spans="1:9" ht="15.6" x14ac:dyDescent="0.3">
      <c r="A12" s="96">
        <v>11</v>
      </c>
      <c r="B12" s="43">
        <v>1141</v>
      </c>
      <c r="C12" s="44" t="s">
        <v>534</v>
      </c>
      <c r="D12" s="45" t="s">
        <v>1379</v>
      </c>
      <c r="E12" s="46" t="s">
        <v>1380</v>
      </c>
      <c r="F12" s="47" t="s">
        <v>323</v>
      </c>
      <c r="G12" s="105" t="s">
        <v>1985</v>
      </c>
    </row>
    <row r="13" spans="1:9" ht="15.6" x14ac:dyDescent="0.3">
      <c r="A13" s="96">
        <v>12</v>
      </c>
      <c r="B13" s="43">
        <v>1072</v>
      </c>
      <c r="C13" s="44" t="s">
        <v>534</v>
      </c>
      <c r="D13" s="45" t="s">
        <v>1360</v>
      </c>
      <c r="E13" s="46" t="s">
        <v>1361</v>
      </c>
      <c r="F13" s="47" t="s">
        <v>323</v>
      </c>
      <c r="G13" s="105" t="s">
        <v>1985</v>
      </c>
    </row>
    <row r="14" spans="1:9" ht="15.6" x14ac:dyDescent="0.3">
      <c r="A14" s="96">
        <v>13</v>
      </c>
      <c r="B14" s="43">
        <v>1380</v>
      </c>
      <c r="C14" s="44" t="s">
        <v>534</v>
      </c>
      <c r="D14" s="45" t="s">
        <v>1448</v>
      </c>
      <c r="E14" s="46" t="s">
        <v>1449</v>
      </c>
      <c r="F14" s="47" t="s">
        <v>323</v>
      </c>
      <c r="G14" s="105" t="s">
        <v>1985</v>
      </c>
    </row>
    <row r="15" spans="1:9" ht="15.6" x14ac:dyDescent="0.3">
      <c r="A15" s="96">
        <v>14</v>
      </c>
      <c r="B15" s="43">
        <v>1338</v>
      </c>
      <c r="C15" s="44" t="s">
        <v>534</v>
      </c>
      <c r="D15" s="45" t="s">
        <v>212</v>
      </c>
      <c r="E15" s="46" t="s">
        <v>213</v>
      </c>
      <c r="F15" s="47" t="s">
        <v>323</v>
      </c>
      <c r="G15" s="105" t="s">
        <v>1985</v>
      </c>
    </row>
    <row r="16" spans="1:9" ht="15.6" x14ac:dyDescent="0.3">
      <c r="A16" s="96">
        <v>15</v>
      </c>
      <c r="B16" s="43">
        <v>841</v>
      </c>
      <c r="C16" s="44" t="s">
        <v>534</v>
      </c>
      <c r="D16" s="45" t="s">
        <v>1246</v>
      </c>
      <c r="E16" s="51" t="s">
        <v>1247</v>
      </c>
      <c r="F16" s="47" t="s">
        <v>323</v>
      </c>
      <c r="G16" s="105" t="s">
        <v>1985</v>
      </c>
    </row>
    <row r="17" spans="1:9" ht="15.6" x14ac:dyDescent="0.3">
      <c r="A17" s="96">
        <v>16</v>
      </c>
      <c r="B17" s="43">
        <v>1048</v>
      </c>
      <c r="C17" s="44" t="s">
        <v>534</v>
      </c>
      <c r="D17" s="45" t="s">
        <v>1352</v>
      </c>
      <c r="E17" s="46" t="s">
        <v>1353</v>
      </c>
      <c r="F17" s="47" t="s">
        <v>323</v>
      </c>
      <c r="G17" s="105" t="s">
        <v>1985</v>
      </c>
    </row>
    <row r="18" spans="1:9" ht="15.6" x14ac:dyDescent="0.3">
      <c r="A18" s="96">
        <v>17</v>
      </c>
      <c r="B18" s="43">
        <v>387</v>
      </c>
      <c r="C18" s="44" t="s">
        <v>534</v>
      </c>
      <c r="D18" s="45" t="s">
        <v>950</v>
      </c>
      <c r="E18" s="46" t="s">
        <v>951</v>
      </c>
      <c r="F18" s="47" t="s">
        <v>323</v>
      </c>
      <c r="G18" s="105" t="s">
        <v>1985</v>
      </c>
    </row>
    <row r="19" spans="1:9" ht="15.6" x14ac:dyDescent="0.3">
      <c r="A19" s="96">
        <v>18</v>
      </c>
      <c r="B19" s="43">
        <v>3499</v>
      </c>
      <c r="C19" s="113" t="s">
        <v>1686</v>
      </c>
      <c r="D19" s="114" t="s">
        <v>1687</v>
      </c>
      <c r="E19" s="51" t="s">
        <v>1688</v>
      </c>
      <c r="F19" s="47" t="s">
        <v>1592</v>
      </c>
      <c r="G19" s="105" t="s">
        <v>1985</v>
      </c>
    </row>
    <row r="20" spans="1:9" ht="15.6" x14ac:dyDescent="0.3">
      <c r="A20" s="96">
        <v>19</v>
      </c>
      <c r="B20" s="43">
        <v>862</v>
      </c>
      <c r="C20" s="44" t="s">
        <v>515</v>
      </c>
      <c r="D20" s="45" t="s">
        <v>1262</v>
      </c>
      <c r="E20" s="46" t="s">
        <v>1263</v>
      </c>
      <c r="F20" s="47" t="s">
        <v>323</v>
      </c>
      <c r="G20" s="105" t="s">
        <v>1985</v>
      </c>
    </row>
    <row r="21" spans="1:9" ht="15.6" x14ac:dyDescent="0.3">
      <c r="A21" s="96">
        <v>20</v>
      </c>
      <c r="B21" s="43">
        <v>208</v>
      </c>
      <c r="C21" s="44" t="s">
        <v>515</v>
      </c>
      <c r="D21" s="45" t="s">
        <v>756</v>
      </c>
      <c r="E21" s="46" t="s">
        <v>757</v>
      </c>
      <c r="F21" s="47" t="s">
        <v>323</v>
      </c>
      <c r="G21" s="105" t="s">
        <v>1985</v>
      </c>
    </row>
    <row r="22" spans="1:9" ht="15.6" x14ac:dyDescent="0.3">
      <c r="A22" s="96">
        <v>21</v>
      </c>
      <c r="B22" s="43">
        <v>342</v>
      </c>
      <c r="C22" s="44" t="s">
        <v>515</v>
      </c>
      <c r="D22" s="45" t="s">
        <v>881</v>
      </c>
      <c r="E22" s="46" t="s">
        <v>882</v>
      </c>
      <c r="F22" s="47" t="s">
        <v>323</v>
      </c>
      <c r="G22" s="105" t="s">
        <v>1985</v>
      </c>
      <c r="H22" s="115" t="s">
        <v>1988</v>
      </c>
      <c r="I22" s="5" t="s">
        <v>1989</v>
      </c>
    </row>
    <row r="23" spans="1:9" ht="15.6" x14ac:dyDescent="0.3">
      <c r="A23" s="96">
        <v>22</v>
      </c>
      <c r="B23" s="43">
        <v>628</v>
      </c>
      <c r="C23" s="44" t="s">
        <v>515</v>
      </c>
      <c r="D23" s="45" t="s">
        <v>209</v>
      </c>
      <c r="E23" s="46" t="s">
        <v>1140</v>
      </c>
      <c r="F23" s="47" t="s">
        <v>323</v>
      </c>
      <c r="G23" s="105" t="s">
        <v>1985</v>
      </c>
    </row>
    <row r="24" spans="1:9" ht="15.6" x14ac:dyDescent="0.3">
      <c r="A24" s="96">
        <v>23</v>
      </c>
      <c r="B24" s="43">
        <v>2187</v>
      </c>
      <c r="C24" s="44" t="s">
        <v>515</v>
      </c>
      <c r="D24" s="45" t="s">
        <v>1607</v>
      </c>
      <c r="E24" s="46" t="s">
        <v>1608</v>
      </c>
      <c r="F24" s="47" t="s">
        <v>1592</v>
      </c>
      <c r="G24" s="105" t="s">
        <v>1985</v>
      </c>
    </row>
    <row r="25" spans="1:9" ht="15.6" x14ac:dyDescent="0.3">
      <c r="A25" s="96">
        <v>24</v>
      </c>
      <c r="B25" s="43">
        <v>1489</v>
      </c>
      <c r="C25" s="44" t="s">
        <v>515</v>
      </c>
      <c r="D25" s="45" t="s">
        <v>1477</v>
      </c>
      <c r="E25" s="46" t="s">
        <v>1478</v>
      </c>
      <c r="F25" s="47" t="s">
        <v>323</v>
      </c>
      <c r="G25" s="105" t="s">
        <v>1985</v>
      </c>
    </row>
    <row r="26" spans="1:9" ht="15.6" x14ac:dyDescent="0.3">
      <c r="A26" s="96">
        <v>25</v>
      </c>
      <c r="B26" s="43">
        <v>2005</v>
      </c>
      <c r="C26" s="44" t="s">
        <v>515</v>
      </c>
      <c r="D26" s="45" t="s">
        <v>1590</v>
      </c>
      <c r="E26" s="46" t="s">
        <v>1591</v>
      </c>
      <c r="F26" s="47" t="s">
        <v>1592</v>
      </c>
      <c r="G26" s="105" t="s">
        <v>1985</v>
      </c>
    </row>
    <row r="27" spans="1:9" ht="15.6" x14ac:dyDescent="0.3">
      <c r="A27" s="96">
        <v>26</v>
      </c>
      <c r="B27" s="43">
        <v>708</v>
      </c>
      <c r="C27" s="44" t="s">
        <v>515</v>
      </c>
      <c r="D27" s="45" t="s">
        <v>1164</v>
      </c>
      <c r="E27" s="46" t="s">
        <v>1165</v>
      </c>
      <c r="F27" s="47" t="s">
        <v>323</v>
      </c>
      <c r="G27" s="105" t="s">
        <v>1985</v>
      </c>
    </row>
    <row r="28" spans="1:9" ht="15.6" x14ac:dyDescent="0.3">
      <c r="A28" s="96">
        <v>27</v>
      </c>
      <c r="B28" s="43">
        <v>1159</v>
      </c>
      <c r="C28" s="44" t="s">
        <v>515</v>
      </c>
      <c r="D28" s="45" t="s">
        <v>1383</v>
      </c>
      <c r="E28" s="46" t="s">
        <v>1384</v>
      </c>
      <c r="F28" s="47" t="s">
        <v>323</v>
      </c>
      <c r="G28" s="105" t="s">
        <v>1985</v>
      </c>
    </row>
    <row r="29" spans="1:9" ht="15.6" x14ac:dyDescent="0.3">
      <c r="A29" s="96">
        <v>28</v>
      </c>
      <c r="B29" s="43">
        <v>1558</v>
      </c>
      <c r="C29" s="44" t="s">
        <v>515</v>
      </c>
      <c r="D29" s="45" t="s">
        <v>1484</v>
      </c>
      <c r="E29" s="46" t="s">
        <v>1485</v>
      </c>
      <c r="F29" s="47" t="s">
        <v>323</v>
      </c>
      <c r="G29" s="105" t="s">
        <v>1985</v>
      </c>
    </row>
    <row r="30" spans="1:9" ht="15.6" x14ac:dyDescent="0.3">
      <c r="A30" s="96">
        <v>29</v>
      </c>
      <c r="B30" s="43">
        <v>1814</v>
      </c>
      <c r="C30" s="44" t="s">
        <v>515</v>
      </c>
      <c r="D30" s="45" t="s">
        <v>1552</v>
      </c>
      <c r="E30" s="46" t="s">
        <v>1553</v>
      </c>
      <c r="F30" s="47" t="s">
        <v>323</v>
      </c>
      <c r="G30" s="105" t="s">
        <v>1985</v>
      </c>
    </row>
    <row r="31" spans="1:9" ht="15.6" x14ac:dyDescent="0.3">
      <c r="A31" s="96">
        <v>30</v>
      </c>
      <c r="B31" s="43">
        <v>1197</v>
      </c>
      <c r="C31" s="50" t="s">
        <v>515</v>
      </c>
      <c r="D31" s="114" t="s">
        <v>1397</v>
      </c>
      <c r="E31" s="51" t="s">
        <v>1398</v>
      </c>
      <c r="F31" s="47" t="s">
        <v>323</v>
      </c>
      <c r="G31" s="105" t="s">
        <v>1985</v>
      </c>
    </row>
    <row r="32" spans="1:9" ht="15.6" x14ac:dyDescent="0.3">
      <c r="A32" s="96">
        <v>31</v>
      </c>
      <c r="B32" s="43">
        <v>605</v>
      </c>
      <c r="C32" s="44" t="s">
        <v>515</v>
      </c>
      <c r="D32" s="45" t="s">
        <v>1126</v>
      </c>
      <c r="E32" s="46" t="s">
        <v>1127</v>
      </c>
      <c r="F32" s="47" t="s">
        <v>323</v>
      </c>
      <c r="G32" s="105" t="s">
        <v>1985</v>
      </c>
    </row>
    <row r="33" spans="1:8" ht="15.6" x14ac:dyDescent="0.3">
      <c r="A33" s="96">
        <v>32</v>
      </c>
      <c r="B33" s="43">
        <v>152</v>
      </c>
      <c r="C33" s="44" t="s">
        <v>515</v>
      </c>
      <c r="D33" s="45" t="s">
        <v>680</v>
      </c>
      <c r="E33" s="46" t="s">
        <v>681</v>
      </c>
      <c r="F33" s="47" t="s">
        <v>323</v>
      </c>
      <c r="G33" s="105" t="s">
        <v>1985</v>
      </c>
    </row>
    <row r="34" spans="1:8" ht="15.6" x14ac:dyDescent="0.3">
      <c r="A34" s="96">
        <v>33</v>
      </c>
      <c r="B34" s="43">
        <v>2796</v>
      </c>
      <c r="C34" s="113" t="s">
        <v>515</v>
      </c>
      <c r="D34" s="114" t="s">
        <v>1654</v>
      </c>
      <c r="E34" s="51" t="s">
        <v>1655</v>
      </c>
      <c r="F34" s="47" t="s">
        <v>1592</v>
      </c>
      <c r="G34" s="105" t="s">
        <v>1985</v>
      </c>
    </row>
    <row r="35" spans="1:8" ht="15.6" x14ac:dyDescent="0.3">
      <c r="A35" s="96">
        <v>34</v>
      </c>
      <c r="B35" s="43">
        <v>1477</v>
      </c>
      <c r="C35" s="44" t="s">
        <v>515</v>
      </c>
      <c r="D35" s="45" t="s">
        <v>142</v>
      </c>
      <c r="E35" s="46" t="s">
        <v>143</v>
      </c>
      <c r="F35" s="47" t="s">
        <v>323</v>
      </c>
      <c r="G35" s="105" t="s">
        <v>1985</v>
      </c>
    </row>
    <row r="36" spans="1:8" ht="15.6" x14ac:dyDescent="0.3">
      <c r="A36" s="96">
        <v>35</v>
      </c>
      <c r="B36" s="43">
        <v>592</v>
      </c>
      <c r="C36" s="44" t="s">
        <v>899</v>
      </c>
      <c r="D36" s="45" t="s">
        <v>1120</v>
      </c>
      <c r="E36" s="46" t="s">
        <v>1121</v>
      </c>
      <c r="F36" s="47" t="s">
        <v>323</v>
      </c>
      <c r="G36" s="105" t="s">
        <v>1985</v>
      </c>
    </row>
    <row r="37" spans="1:8" ht="15.6" x14ac:dyDescent="0.3">
      <c r="A37" s="96">
        <v>36</v>
      </c>
      <c r="B37" s="43">
        <v>795</v>
      </c>
      <c r="C37" s="44" t="s">
        <v>899</v>
      </c>
      <c r="D37" s="45" t="s">
        <v>1221</v>
      </c>
      <c r="E37" s="46" t="s">
        <v>1222</v>
      </c>
      <c r="F37" s="47" t="s">
        <v>323</v>
      </c>
      <c r="G37" s="105" t="s">
        <v>1985</v>
      </c>
    </row>
    <row r="38" spans="1:8" ht="15.6" x14ac:dyDescent="0.3">
      <c r="A38" s="96">
        <v>37</v>
      </c>
      <c r="B38" s="43">
        <v>726</v>
      </c>
      <c r="C38" s="44" t="s">
        <v>899</v>
      </c>
      <c r="D38" s="45" t="s">
        <v>1177</v>
      </c>
      <c r="E38" s="46" t="s">
        <v>1178</v>
      </c>
      <c r="F38" s="47" t="s">
        <v>323</v>
      </c>
      <c r="G38" s="105" t="s">
        <v>1985</v>
      </c>
    </row>
    <row r="39" spans="1:8" ht="15.6" x14ac:dyDescent="0.3">
      <c r="A39" s="96">
        <v>38</v>
      </c>
      <c r="B39" s="43">
        <v>692</v>
      </c>
      <c r="C39" s="44" t="s">
        <v>899</v>
      </c>
      <c r="D39" s="45" t="s">
        <v>1159</v>
      </c>
      <c r="E39" s="46" t="s">
        <v>1160</v>
      </c>
      <c r="F39" s="47" t="s">
        <v>323</v>
      </c>
      <c r="G39" s="105" t="s">
        <v>1985</v>
      </c>
      <c r="H39" s="115" t="s">
        <v>1987</v>
      </c>
    </row>
    <row r="40" spans="1:8" ht="15.6" x14ac:dyDescent="0.3">
      <c r="A40" s="96">
        <v>39</v>
      </c>
      <c r="B40" s="43">
        <v>629</v>
      </c>
      <c r="C40" s="44" t="s">
        <v>899</v>
      </c>
      <c r="D40" s="45" t="s">
        <v>1141</v>
      </c>
      <c r="E40" s="46" t="s">
        <v>1142</v>
      </c>
      <c r="F40" s="47" t="s">
        <v>323</v>
      </c>
      <c r="G40" s="105" t="s">
        <v>1985</v>
      </c>
    </row>
    <row r="41" spans="1:8" ht="15.6" x14ac:dyDescent="0.3">
      <c r="A41" s="96">
        <v>40</v>
      </c>
      <c r="B41" s="43">
        <v>501</v>
      </c>
      <c r="C41" s="44" t="s">
        <v>899</v>
      </c>
      <c r="D41" s="45" t="s">
        <v>1055</v>
      </c>
      <c r="E41" s="46" t="s">
        <v>1056</v>
      </c>
      <c r="F41" s="47" t="s">
        <v>323</v>
      </c>
      <c r="G41" s="105" t="s">
        <v>1985</v>
      </c>
    </row>
    <row r="42" spans="1:8" ht="15.6" x14ac:dyDescent="0.3">
      <c r="A42" s="96">
        <v>41</v>
      </c>
      <c r="B42" s="43">
        <v>428</v>
      </c>
      <c r="C42" s="44" t="s">
        <v>351</v>
      </c>
      <c r="D42" s="45" t="s">
        <v>988</v>
      </c>
      <c r="E42" s="46" t="s">
        <v>989</v>
      </c>
      <c r="F42" s="47" t="s">
        <v>323</v>
      </c>
      <c r="G42" s="105" t="s">
        <v>1985</v>
      </c>
    </row>
    <row r="43" spans="1:8" ht="15.6" x14ac:dyDescent="0.3">
      <c r="A43" s="96">
        <v>42</v>
      </c>
      <c r="B43" s="43">
        <v>610</v>
      </c>
      <c r="C43" s="44" t="s">
        <v>351</v>
      </c>
      <c r="D43" s="45" t="s">
        <v>1128</v>
      </c>
      <c r="E43" s="46" t="s">
        <v>1129</v>
      </c>
      <c r="F43" s="47" t="s">
        <v>323</v>
      </c>
      <c r="G43" s="105" t="s">
        <v>1985</v>
      </c>
    </row>
    <row r="44" spans="1:8" ht="15.6" x14ac:dyDescent="0.3">
      <c r="A44" s="96">
        <v>43</v>
      </c>
      <c r="B44" s="43">
        <v>332</v>
      </c>
      <c r="C44" s="44" t="s">
        <v>351</v>
      </c>
      <c r="D44" s="45" t="s">
        <v>867</v>
      </c>
      <c r="E44" s="46" t="s">
        <v>868</v>
      </c>
      <c r="F44" s="47" t="s">
        <v>323</v>
      </c>
      <c r="G44" s="105" t="s">
        <v>1985</v>
      </c>
    </row>
    <row r="45" spans="1:8" ht="15.6" x14ac:dyDescent="0.3">
      <c r="A45" s="96">
        <v>44</v>
      </c>
      <c r="B45" s="43">
        <v>1446</v>
      </c>
      <c r="C45" s="44" t="s">
        <v>351</v>
      </c>
      <c r="D45" s="45" t="s">
        <v>1465</v>
      </c>
      <c r="E45" s="46" t="s">
        <v>1466</v>
      </c>
      <c r="F45" s="47" t="s">
        <v>323</v>
      </c>
      <c r="G45" s="105" t="s">
        <v>1985</v>
      </c>
      <c r="H45" s="115" t="s">
        <v>1986</v>
      </c>
    </row>
    <row r="46" spans="1:8" ht="15.6" x14ac:dyDescent="0.3">
      <c r="A46" s="96">
        <v>45</v>
      </c>
      <c r="B46" s="43">
        <v>593</v>
      </c>
      <c r="C46" s="44" t="s">
        <v>351</v>
      </c>
      <c r="D46" s="45" t="s">
        <v>1122</v>
      </c>
      <c r="E46" s="46" t="s">
        <v>1123</v>
      </c>
      <c r="F46" s="47" t="s">
        <v>323</v>
      </c>
      <c r="G46" s="105" t="s">
        <v>1985</v>
      </c>
    </row>
    <row r="47" spans="1:8" ht="15.6" x14ac:dyDescent="0.3">
      <c r="A47" s="96">
        <v>46</v>
      </c>
      <c r="B47" s="43">
        <v>174</v>
      </c>
      <c r="C47" s="44" t="s">
        <v>351</v>
      </c>
      <c r="D47" s="45" t="s">
        <v>717</v>
      </c>
      <c r="E47" s="46" t="s">
        <v>718</v>
      </c>
      <c r="F47" s="47" t="s">
        <v>323</v>
      </c>
      <c r="G47" s="105" t="s">
        <v>1985</v>
      </c>
    </row>
    <row r="48" spans="1:8" ht="15.6" x14ac:dyDescent="0.3">
      <c r="A48" s="96">
        <v>47</v>
      </c>
      <c r="B48" s="43">
        <v>344</v>
      </c>
      <c r="C48" s="44" t="s">
        <v>534</v>
      </c>
      <c r="D48" s="45" t="s">
        <v>884</v>
      </c>
      <c r="E48" s="46" t="s">
        <v>885</v>
      </c>
      <c r="F48" s="47" t="s">
        <v>323</v>
      </c>
      <c r="G48" s="105" t="s">
        <v>1986</v>
      </c>
    </row>
    <row r="49" spans="1:8" ht="15.6" x14ac:dyDescent="0.3">
      <c r="A49" s="96">
        <v>48</v>
      </c>
      <c r="B49" s="43">
        <v>1773</v>
      </c>
      <c r="C49" s="44" t="s">
        <v>534</v>
      </c>
      <c r="D49" s="45" t="s">
        <v>1544</v>
      </c>
      <c r="E49" s="46" t="s">
        <v>1545</v>
      </c>
      <c r="F49" s="47" t="s">
        <v>323</v>
      </c>
      <c r="G49" s="105" t="s">
        <v>1986</v>
      </c>
      <c r="H49" s="115" t="s">
        <v>1989</v>
      </c>
    </row>
    <row r="50" spans="1:8" ht="15.6" x14ac:dyDescent="0.3">
      <c r="A50" s="96">
        <v>49</v>
      </c>
      <c r="B50" s="43">
        <v>982</v>
      </c>
      <c r="C50" s="44" t="s">
        <v>534</v>
      </c>
      <c r="D50" s="45" t="s">
        <v>1323</v>
      </c>
      <c r="E50" s="46" t="s">
        <v>1324</v>
      </c>
      <c r="F50" s="47" t="s">
        <v>323</v>
      </c>
      <c r="G50" s="105" t="s">
        <v>1986</v>
      </c>
      <c r="H50" s="115" t="s">
        <v>1989</v>
      </c>
    </row>
    <row r="51" spans="1:8" ht="15.6" x14ac:dyDescent="0.3">
      <c r="A51" s="96">
        <v>50</v>
      </c>
      <c r="B51" s="43">
        <v>627</v>
      </c>
      <c r="C51" s="44" t="s">
        <v>534</v>
      </c>
      <c r="D51" s="45" t="s">
        <v>1138</v>
      </c>
      <c r="E51" s="46" t="s">
        <v>1139</v>
      </c>
      <c r="F51" s="47" t="s">
        <v>323</v>
      </c>
      <c r="G51" s="105" t="s">
        <v>1986</v>
      </c>
      <c r="H51" s="115" t="s">
        <v>1989</v>
      </c>
    </row>
    <row r="52" spans="1:8" ht="15.6" x14ac:dyDescent="0.3">
      <c r="A52" s="96">
        <v>51</v>
      </c>
      <c r="B52" s="43">
        <v>767</v>
      </c>
      <c r="C52" s="44" t="s">
        <v>534</v>
      </c>
      <c r="D52" s="45" t="s">
        <v>1200</v>
      </c>
      <c r="E52" s="46" t="s">
        <v>1201</v>
      </c>
      <c r="F52" s="47" t="s">
        <v>323</v>
      </c>
      <c r="G52" s="105" t="s">
        <v>1986</v>
      </c>
    </row>
    <row r="53" spans="1:8" ht="15.6" x14ac:dyDescent="0.3">
      <c r="A53" s="96">
        <v>52</v>
      </c>
      <c r="B53" s="43">
        <v>974</v>
      </c>
      <c r="C53" s="44" t="s">
        <v>534</v>
      </c>
      <c r="D53" s="45" t="s">
        <v>1317</v>
      </c>
      <c r="E53" s="46" t="s">
        <v>1318</v>
      </c>
      <c r="F53" s="47" t="s">
        <v>323</v>
      </c>
      <c r="G53" s="105" t="s">
        <v>1986</v>
      </c>
      <c r="H53" s="115" t="s">
        <v>1988</v>
      </c>
    </row>
    <row r="54" spans="1:8" ht="15.6" x14ac:dyDescent="0.3">
      <c r="A54" s="96">
        <v>53</v>
      </c>
      <c r="B54" s="43">
        <v>882</v>
      </c>
      <c r="C54" s="44" t="s">
        <v>534</v>
      </c>
      <c r="D54" s="45" t="s">
        <v>1272</v>
      </c>
      <c r="E54" s="46" t="s">
        <v>1273</v>
      </c>
      <c r="F54" s="47" t="s">
        <v>323</v>
      </c>
      <c r="G54" s="105" t="s">
        <v>1986</v>
      </c>
    </row>
    <row r="55" spans="1:8" ht="15.6" x14ac:dyDescent="0.3">
      <c r="A55" s="96">
        <v>54</v>
      </c>
      <c r="B55" s="43">
        <v>384</v>
      </c>
      <c r="C55" s="113" t="s">
        <v>534</v>
      </c>
      <c r="D55" s="114" t="s">
        <v>198</v>
      </c>
      <c r="E55" s="51" t="s">
        <v>947</v>
      </c>
      <c r="F55" s="47" t="s">
        <v>323</v>
      </c>
      <c r="G55" s="105" t="s">
        <v>1986</v>
      </c>
    </row>
    <row r="56" spans="1:8" ht="15.6" x14ac:dyDescent="0.3">
      <c r="A56" s="96">
        <v>55</v>
      </c>
      <c r="B56" s="43">
        <v>977</v>
      </c>
      <c r="C56" s="44" t="s">
        <v>534</v>
      </c>
      <c r="D56" s="45" t="s">
        <v>1319</v>
      </c>
      <c r="E56" s="46" t="s">
        <v>1320</v>
      </c>
      <c r="F56" s="47" t="s">
        <v>323</v>
      </c>
      <c r="G56" s="105" t="s">
        <v>1986</v>
      </c>
      <c r="H56" s="115"/>
    </row>
    <row r="57" spans="1:8" ht="15.6" x14ac:dyDescent="0.3">
      <c r="A57" s="96">
        <v>56</v>
      </c>
      <c r="B57" s="43">
        <v>340</v>
      </c>
      <c r="C57" s="44" t="s">
        <v>534</v>
      </c>
      <c r="D57" s="45" t="s">
        <v>877</v>
      </c>
      <c r="E57" s="46" t="s">
        <v>878</v>
      </c>
      <c r="F57" s="47" t="s">
        <v>323</v>
      </c>
      <c r="G57" s="105" t="s">
        <v>1986</v>
      </c>
      <c r="H57" s="115" t="s">
        <v>1989</v>
      </c>
    </row>
    <row r="58" spans="1:8" ht="15.6" x14ac:dyDescent="0.3">
      <c r="A58" s="96">
        <v>57</v>
      </c>
      <c r="B58" s="43">
        <v>859</v>
      </c>
      <c r="C58" s="44" t="s">
        <v>534</v>
      </c>
      <c r="D58" s="45" t="s">
        <v>1256</v>
      </c>
      <c r="E58" s="46" t="s">
        <v>1257</v>
      </c>
      <c r="F58" s="47" t="s">
        <v>323</v>
      </c>
      <c r="G58" s="105" t="s">
        <v>1986</v>
      </c>
    </row>
    <row r="59" spans="1:8" ht="15.6" x14ac:dyDescent="0.3">
      <c r="A59" s="96">
        <v>58</v>
      </c>
      <c r="B59" s="43">
        <v>543</v>
      </c>
      <c r="C59" s="44" t="s">
        <v>534</v>
      </c>
      <c r="D59" s="45" t="s">
        <v>1084</v>
      </c>
      <c r="E59" s="46" t="s">
        <v>1085</v>
      </c>
      <c r="F59" s="47" t="s">
        <v>323</v>
      </c>
      <c r="G59" s="105" t="s">
        <v>1986</v>
      </c>
    </row>
    <row r="60" spans="1:8" ht="15.6" x14ac:dyDescent="0.3">
      <c r="A60" s="96">
        <v>59</v>
      </c>
      <c r="B60" s="43">
        <v>744</v>
      </c>
      <c r="C60" s="44" t="s">
        <v>534</v>
      </c>
      <c r="D60" s="45" t="s">
        <v>1191</v>
      </c>
      <c r="E60" s="46" t="s">
        <v>1192</v>
      </c>
      <c r="F60" s="47" t="s">
        <v>323</v>
      </c>
      <c r="G60" s="105" t="s">
        <v>1986</v>
      </c>
    </row>
    <row r="61" spans="1:8" ht="15.6" x14ac:dyDescent="0.3">
      <c r="A61" s="96">
        <v>60</v>
      </c>
      <c r="B61" s="43">
        <v>920</v>
      </c>
      <c r="C61" s="44" t="s">
        <v>534</v>
      </c>
      <c r="D61" s="45" t="s">
        <v>1296</v>
      </c>
      <c r="E61" s="46" t="s">
        <v>1297</v>
      </c>
      <c r="F61" s="47" t="s">
        <v>323</v>
      </c>
      <c r="G61" s="105" t="s">
        <v>1986</v>
      </c>
    </row>
    <row r="62" spans="1:8" ht="15.6" x14ac:dyDescent="0.3">
      <c r="A62" s="96">
        <v>61</v>
      </c>
      <c r="B62" s="43">
        <v>825</v>
      </c>
      <c r="C62" s="44" t="s">
        <v>534</v>
      </c>
      <c r="D62" s="45" t="s">
        <v>1236</v>
      </c>
      <c r="E62" s="46" t="s">
        <v>1237</v>
      </c>
      <c r="F62" s="47" t="s">
        <v>323</v>
      </c>
      <c r="G62" s="105" t="s">
        <v>1986</v>
      </c>
    </row>
    <row r="63" spans="1:8" ht="15.6" x14ac:dyDescent="0.3">
      <c r="A63" s="96">
        <v>62</v>
      </c>
      <c r="B63" s="43">
        <v>1533</v>
      </c>
      <c r="C63" s="44" t="s">
        <v>515</v>
      </c>
      <c r="D63" s="45" t="s">
        <v>1483</v>
      </c>
      <c r="E63" s="46" t="s">
        <v>1483</v>
      </c>
      <c r="F63" s="47" t="s">
        <v>323</v>
      </c>
      <c r="G63" s="105" t="s">
        <v>1986</v>
      </c>
    </row>
    <row r="64" spans="1:8" ht="15.6" x14ac:dyDescent="0.3">
      <c r="A64" s="96">
        <v>63</v>
      </c>
      <c r="B64" s="43">
        <v>513</v>
      </c>
      <c r="C64" s="44" t="s">
        <v>515</v>
      </c>
      <c r="D64" s="45" t="s">
        <v>1063</v>
      </c>
      <c r="E64" s="46" t="s">
        <v>1064</v>
      </c>
      <c r="F64" s="47" t="s">
        <v>323</v>
      </c>
      <c r="G64" s="105" t="s">
        <v>1986</v>
      </c>
    </row>
    <row r="65" spans="1:8" ht="15.6" x14ac:dyDescent="0.3">
      <c r="A65" s="96">
        <v>64</v>
      </c>
      <c r="B65" s="43" t="s">
        <v>33</v>
      </c>
      <c r="C65" s="44" t="s">
        <v>515</v>
      </c>
      <c r="D65" s="45" t="s">
        <v>1729</v>
      </c>
      <c r="E65" s="46" t="s">
        <v>1730</v>
      </c>
      <c r="F65" s="47" t="s">
        <v>1592</v>
      </c>
      <c r="G65" s="105" t="s">
        <v>1986</v>
      </c>
    </row>
    <row r="66" spans="1:8" ht="15.6" x14ac:dyDescent="0.3">
      <c r="A66" s="96">
        <v>65</v>
      </c>
      <c r="B66" s="43">
        <v>961</v>
      </c>
      <c r="C66" s="44" t="s">
        <v>515</v>
      </c>
      <c r="D66" s="45" t="s">
        <v>1309</v>
      </c>
      <c r="E66" s="46" t="s">
        <v>1310</v>
      </c>
      <c r="F66" s="47" t="s">
        <v>323</v>
      </c>
      <c r="G66" s="105" t="s">
        <v>1986</v>
      </c>
      <c r="H66" s="115" t="s">
        <v>1988</v>
      </c>
    </row>
    <row r="67" spans="1:8" ht="15.6" x14ac:dyDescent="0.3">
      <c r="A67" s="96">
        <v>66</v>
      </c>
      <c r="B67" s="43">
        <v>952</v>
      </c>
      <c r="C67" s="44" t="s">
        <v>515</v>
      </c>
      <c r="D67" s="45" t="s">
        <v>1305</v>
      </c>
      <c r="E67" s="46" t="s">
        <v>1306</v>
      </c>
      <c r="F67" s="47" t="s">
        <v>323</v>
      </c>
      <c r="G67" s="105" t="s">
        <v>1986</v>
      </c>
      <c r="H67" s="115" t="s">
        <v>1988</v>
      </c>
    </row>
    <row r="68" spans="1:8" ht="15.6" x14ac:dyDescent="0.3">
      <c r="A68" s="96">
        <v>67</v>
      </c>
      <c r="B68" s="43">
        <v>1320</v>
      </c>
      <c r="C68" s="113" t="s">
        <v>515</v>
      </c>
      <c r="D68" s="114" t="s">
        <v>1429</v>
      </c>
      <c r="E68" s="51" t="s">
        <v>1429</v>
      </c>
      <c r="F68" s="47" t="s">
        <v>323</v>
      </c>
      <c r="G68" s="105" t="s">
        <v>1986</v>
      </c>
    </row>
    <row r="69" spans="1:8" ht="15.6" x14ac:dyDescent="0.3">
      <c r="A69" s="96">
        <v>68</v>
      </c>
      <c r="B69" s="43">
        <v>1456</v>
      </c>
      <c r="C69" s="44" t="s">
        <v>515</v>
      </c>
      <c r="D69" s="45" t="s">
        <v>1469</v>
      </c>
      <c r="E69" s="46" t="s">
        <v>1470</v>
      </c>
      <c r="F69" s="47" t="s">
        <v>323</v>
      </c>
      <c r="G69" s="105" t="s">
        <v>1986</v>
      </c>
      <c r="H69" s="115" t="s">
        <v>1989</v>
      </c>
    </row>
    <row r="70" spans="1:8" ht="15.6" x14ac:dyDescent="0.3">
      <c r="A70" s="96">
        <v>69</v>
      </c>
      <c r="B70" s="43">
        <v>1638</v>
      </c>
      <c r="C70" s="44" t="s">
        <v>515</v>
      </c>
      <c r="D70" s="45" t="s">
        <v>1500</v>
      </c>
      <c r="E70" s="46" t="s">
        <v>1501</v>
      </c>
      <c r="F70" s="47" t="s">
        <v>323</v>
      </c>
      <c r="G70" s="105" t="s">
        <v>1986</v>
      </c>
    </row>
    <row r="71" spans="1:8" ht="15.6" x14ac:dyDescent="0.3">
      <c r="A71" s="96">
        <v>70</v>
      </c>
      <c r="B71" s="43">
        <v>1726</v>
      </c>
      <c r="C71" s="44" t="s">
        <v>515</v>
      </c>
      <c r="D71" s="45" t="s">
        <v>1532</v>
      </c>
      <c r="E71" s="46" t="s">
        <v>1533</v>
      </c>
      <c r="F71" s="47" t="s">
        <v>323</v>
      </c>
      <c r="G71" s="105" t="s">
        <v>1986</v>
      </c>
    </row>
    <row r="72" spans="1:8" ht="15.6" x14ac:dyDescent="0.3">
      <c r="A72" s="96">
        <v>71</v>
      </c>
      <c r="B72" s="43">
        <v>364</v>
      </c>
      <c r="C72" s="44" t="s">
        <v>515</v>
      </c>
      <c r="D72" s="45" t="s">
        <v>925</v>
      </c>
      <c r="E72" s="46" t="s">
        <v>926</v>
      </c>
      <c r="F72" s="47" t="s">
        <v>323</v>
      </c>
      <c r="G72" s="105" t="s">
        <v>1986</v>
      </c>
    </row>
    <row r="73" spans="1:8" ht="15.6" x14ac:dyDescent="0.3">
      <c r="A73" s="96">
        <v>72</v>
      </c>
      <c r="B73" s="43">
        <v>373</v>
      </c>
      <c r="C73" s="44" t="s">
        <v>515</v>
      </c>
      <c r="D73" s="45" t="s">
        <v>163</v>
      </c>
      <c r="E73" s="46" t="s">
        <v>164</v>
      </c>
      <c r="F73" s="47" t="s">
        <v>323</v>
      </c>
      <c r="G73" s="105" t="s">
        <v>1986</v>
      </c>
    </row>
    <row r="74" spans="1:8" ht="15.6" x14ac:dyDescent="0.3">
      <c r="A74" s="96">
        <v>73</v>
      </c>
      <c r="B74" s="43">
        <v>1622</v>
      </c>
      <c r="C74" s="44" t="s">
        <v>515</v>
      </c>
      <c r="D74" s="45" t="s">
        <v>1496</v>
      </c>
      <c r="E74" s="46" t="s">
        <v>1497</v>
      </c>
      <c r="F74" s="47" t="s">
        <v>323</v>
      </c>
      <c r="G74" s="105" t="s">
        <v>1986</v>
      </c>
      <c r="H74" s="115" t="s">
        <v>1989</v>
      </c>
    </row>
    <row r="75" spans="1:8" ht="15.6" x14ac:dyDescent="0.3">
      <c r="A75" s="96">
        <v>74</v>
      </c>
      <c r="B75" s="43">
        <v>1471</v>
      </c>
      <c r="C75" s="44" t="s">
        <v>515</v>
      </c>
      <c r="D75" s="45" t="s">
        <v>1471</v>
      </c>
      <c r="E75" s="46" t="s">
        <v>1472</v>
      </c>
      <c r="F75" s="47" t="s">
        <v>323</v>
      </c>
      <c r="G75" s="105" t="s">
        <v>1986</v>
      </c>
    </row>
    <row r="76" spans="1:8" ht="15.6" x14ac:dyDescent="0.3">
      <c r="A76" s="96">
        <v>75</v>
      </c>
      <c r="B76" s="43">
        <v>1043</v>
      </c>
      <c r="C76" s="44" t="s">
        <v>515</v>
      </c>
      <c r="D76" s="45" t="s">
        <v>1350</v>
      </c>
      <c r="E76" s="46" t="s">
        <v>1351</v>
      </c>
      <c r="F76" s="47" t="s">
        <v>323</v>
      </c>
      <c r="G76" s="105" t="s">
        <v>1986</v>
      </c>
      <c r="H76" s="115" t="s">
        <v>1989</v>
      </c>
    </row>
    <row r="77" spans="1:8" ht="15.6" x14ac:dyDescent="0.3">
      <c r="A77" s="96">
        <v>76</v>
      </c>
      <c r="B77" s="79">
        <v>2104</v>
      </c>
      <c r="C77" s="80" t="s">
        <v>515</v>
      </c>
      <c r="D77" s="81" t="s">
        <v>1595</v>
      </c>
      <c r="E77" s="54" t="s">
        <v>1596</v>
      </c>
      <c r="F77" s="47" t="s">
        <v>1592</v>
      </c>
      <c r="G77" s="105" t="s">
        <v>1986</v>
      </c>
    </row>
    <row r="78" spans="1:8" ht="15.6" x14ac:dyDescent="0.3">
      <c r="A78" s="96">
        <v>77</v>
      </c>
      <c r="B78" s="43">
        <v>409</v>
      </c>
      <c r="C78" s="44" t="s">
        <v>515</v>
      </c>
      <c r="D78" s="45" t="s">
        <v>908</v>
      </c>
      <c r="E78" s="46" t="s">
        <v>971</v>
      </c>
      <c r="F78" s="47" t="s">
        <v>323</v>
      </c>
      <c r="G78" s="105" t="s">
        <v>1986</v>
      </c>
    </row>
    <row r="79" spans="1:8" ht="15.6" x14ac:dyDescent="0.3">
      <c r="A79" s="96">
        <v>78</v>
      </c>
      <c r="B79" s="43">
        <v>230</v>
      </c>
      <c r="C79" s="44" t="s">
        <v>515</v>
      </c>
      <c r="D79" s="45" t="s">
        <v>75</v>
      </c>
      <c r="E79" s="46" t="s">
        <v>76</v>
      </c>
      <c r="F79" s="47" t="s">
        <v>323</v>
      </c>
      <c r="G79" s="105" t="s">
        <v>1986</v>
      </c>
    </row>
    <row r="80" spans="1:8" ht="15.6" x14ac:dyDescent="0.3">
      <c r="A80" s="96">
        <v>79</v>
      </c>
      <c r="B80" s="43">
        <v>847</v>
      </c>
      <c r="C80" s="44" t="s">
        <v>515</v>
      </c>
      <c r="D80" s="45" t="s">
        <v>1248</v>
      </c>
      <c r="E80" s="46" t="s">
        <v>1249</v>
      </c>
      <c r="F80" s="47" t="s">
        <v>323</v>
      </c>
      <c r="G80" s="105" t="s">
        <v>1986</v>
      </c>
    </row>
    <row r="81" spans="1:8" ht="15.6" x14ac:dyDescent="0.3">
      <c r="A81" s="96">
        <v>80</v>
      </c>
      <c r="B81" s="43">
        <v>540</v>
      </c>
      <c r="C81" s="50" t="s">
        <v>515</v>
      </c>
      <c r="D81" s="114" t="s">
        <v>1082</v>
      </c>
      <c r="E81" s="51" t="s">
        <v>1083</v>
      </c>
      <c r="F81" s="47" t="s">
        <v>323</v>
      </c>
      <c r="G81" s="105" t="s">
        <v>1986</v>
      </c>
    </row>
    <row r="82" spans="1:8" ht="15.6" x14ac:dyDescent="0.3">
      <c r="A82" s="96">
        <v>81</v>
      </c>
      <c r="B82" s="43">
        <v>2143</v>
      </c>
      <c r="C82" s="44" t="s">
        <v>515</v>
      </c>
      <c r="D82" s="45" t="s">
        <v>1603</v>
      </c>
      <c r="E82" s="46" t="s">
        <v>1604</v>
      </c>
      <c r="F82" s="47" t="s">
        <v>1592</v>
      </c>
      <c r="G82" s="105" t="s">
        <v>1986</v>
      </c>
    </row>
    <row r="83" spans="1:8" ht="15.6" x14ac:dyDescent="0.3">
      <c r="A83" s="96">
        <v>82</v>
      </c>
      <c r="B83" s="43">
        <v>2624</v>
      </c>
      <c r="C83" s="44" t="s">
        <v>515</v>
      </c>
      <c r="D83" s="45" t="s">
        <v>1636</v>
      </c>
      <c r="E83" s="46" t="s">
        <v>1637</v>
      </c>
      <c r="F83" s="47" t="s">
        <v>1592</v>
      </c>
      <c r="G83" s="105" t="s">
        <v>1986</v>
      </c>
    </row>
    <row r="84" spans="1:8" ht="15.6" x14ac:dyDescent="0.3">
      <c r="A84" s="96">
        <v>83</v>
      </c>
      <c r="B84" s="43">
        <v>302</v>
      </c>
      <c r="C84" s="44" t="s">
        <v>515</v>
      </c>
      <c r="D84" s="45" t="s">
        <v>831</v>
      </c>
      <c r="E84" s="46" t="s">
        <v>832</v>
      </c>
      <c r="F84" s="47" t="s">
        <v>323</v>
      </c>
      <c r="G84" s="105" t="s">
        <v>1986</v>
      </c>
    </row>
    <row r="85" spans="1:8" ht="15.6" x14ac:dyDescent="0.3">
      <c r="A85" s="96">
        <v>84</v>
      </c>
      <c r="B85" s="43">
        <v>1026</v>
      </c>
      <c r="C85" s="44" t="s">
        <v>515</v>
      </c>
      <c r="D85" s="45" t="s">
        <v>1341</v>
      </c>
      <c r="E85" s="46" t="s">
        <v>1342</v>
      </c>
      <c r="F85" s="47" t="s">
        <v>323</v>
      </c>
      <c r="G85" s="105" t="s">
        <v>1986</v>
      </c>
    </row>
    <row r="86" spans="1:8" ht="15.6" x14ac:dyDescent="0.3">
      <c r="A86" s="96">
        <v>85</v>
      </c>
      <c r="B86" s="43">
        <v>339</v>
      </c>
      <c r="C86" s="44" t="s">
        <v>515</v>
      </c>
      <c r="D86" s="65" t="s">
        <v>875</v>
      </c>
      <c r="E86" s="46" t="s">
        <v>876</v>
      </c>
      <c r="F86" s="47" t="s">
        <v>323</v>
      </c>
      <c r="G86" s="105" t="s">
        <v>1986</v>
      </c>
    </row>
    <row r="87" spans="1:8" ht="15.6" x14ac:dyDescent="0.3">
      <c r="A87" s="96">
        <v>86</v>
      </c>
      <c r="B87" s="43">
        <v>477</v>
      </c>
      <c r="C87" s="44" t="s">
        <v>515</v>
      </c>
      <c r="D87" s="45" t="s">
        <v>1034</v>
      </c>
      <c r="E87" s="46" t="s">
        <v>1035</v>
      </c>
      <c r="F87" s="47" t="s">
        <v>323</v>
      </c>
      <c r="G87" s="105" t="s">
        <v>1986</v>
      </c>
    </row>
    <row r="88" spans="1:8" ht="15.6" x14ac:dyDescent="0.3">
      <c r="A88" s="96">
        <v>87</v>
      </c>
      <c r="B88" s="43">
        <v>866</v>
      </c>
      <c r="C88" s="44" t="s">
        <v>515</v>
      </c>
      <c r="D88" s="45" t="s">
        <v>1266</v>
      </c>
      <c r="E88" s="46" t="s">
        <v>1267</v>
      </c>
      <c r="F88" s="47" t="s">
        <v>323</v>
      </c>
      <c r="G88" s="105" t="s">
        <v>1986</v>
      </c>
    </row>
    <row r="89" spans="1:8" ht="15.6" x14ac:dyDescent="0.3">
      <c r="A89" s="96">
        <v>88</v>
      </c>
      <c r="B89" s="43">
        <v>2105</v>
      </c>
      <c r="C89" s="113" t="s">
        <v>899</v>
      </c>
      <c r="D89" s="114" t="s">
        <v>1597</v>
      </c>
      <c r="E89" s="51" t="s">
        <v>1598</v>
      </c>
      <c r="F89" s="47" t="s">
        <v>1592</v>
      </c>
      <c r="G89" s="105" t="s">
        <v>1986</v>
      </c>
    </row>
    <row r="90" spans="1:8" ht="15.6" x14ac:dyDescent="0.3">
      <c r="A90" s="96">
        <v>89</v>
      </c>
      <c r="B90" s="43">
        <v>864</v>
      </c>
      <c r="C90" s="44" t="s">
        <v>899</v>
      </c>
      <c r="D90" s="45" t="s">
        <v>1264</v>
      </c>
      <c r="E90" s="46" t="s">
        <v>1265</v>
      </c>
      <c r="F90" s="47" t="s">
        <v>323</v>
      </c>
      <c r="G90" s="105" t="s">
        <v>1986</v>
      </c>
    </row>
    <row r="91" spans="1:8" ht="15.6" x14ac:dyDescent="0.3">
      <c r="A91" s="96">
        <v>90</v>
      </c>
      <c r="B91" s="43">
        <v>1323</v>
      </c>
      <c r="C91" s="44" t="s">
        <v>351</v>
      </c>
      <c r="D91" s="45" t="s">
        <v>1432</v>
      </c>
      <c r="E91" s="46" t="s">
        <v>1433</v>
      </c>
      <c r="F91" s="47" t="s">
        <v>323</v>
      </c>
      <c r="G91" s="105" t="s">
        <v>1986</v>
      </c>
      <c r="H91" s="115" t="s">
        <v>1989</v>
      </c>
    </row>
    <row r="92" spans="1:8" ht="15.6" x14ac:dyDescent="0.3">
      <c r="A92" s="96">
        <v>91</v>
      </c>
      <c r="B92" s="43">
        <v>717</v>
      </c>
      <c r="C92" s="44" t="s">
        <v>351</v>
      </c>
      <c r="D92" s="45" t="s">
        <v>96</v>
      </c>
      <c r="E92" s="46" t="s">
        <v>1168</v>
      </c>
      <c r="F92" s="47" t="s">
        <v>323</v>
      </c>
      <c r="G92" s="105" t="s">
        <v>1986</v>
      </c>
      <c r="H92" s="115" t="s">
        <v>1989</v>
      </c>
    </row>
    <row r="93" spans="1:8" ht="15.6" x14ac:dyDescent="0.3">
      <c r="A93" s="96">
        <v>92</v>
      </c>
      <c r="B93" s="43">
        <v>128</v>
      </c>
      <c r="C93" s="44" t="s">
        <v>351</v>
      </c>
      <c r="D93" s="45" t="s">
        <v>651</v>
      </c>
      <c r="E93" s="46" t="s">
        <v>652</v>
      </c>
      <c r="F93" s="47" t="s">
        <v>323</v>
      </c>
      <c r="G93" s="105" t="s">
        <v>1986</v>
      </c>
    </row>
    <row r="94" spans="1:8" ht="15.6" x14ac:dyDescent="0.3">
      <c r="A94" s="96">
        <v>93</v>
      </c>
      <c r="B94" s="43">
        <v>343</v>
      </c>
      <c r="C94" s="44" t="s">
        <v>351</v>
      </c>
      <c r="D94" s="45" t="s">
        <v>295</v>
      </c>
      <c r="E94" s="46" t="s">
        <v>883</v>
      </c>
      <c r="F94" s="47" t="s">
        <v>323</v>
      </c>
      <c r="G94" s="105" t="s">
        <v>1986</v>
      </c>
    </row>
    <row r="95" spans="1:8" ht="15.6" x14ac:dyDescent="0.3">
      <c r="A95" s="96">
        <v>94</v>
      </c>
      <c r="B95" s="43">
        <v>704</v>
      </c>
      <c r="C95" s="44" t="s">
        <v>351</v>
      </c>
      <c r="D95" s="45" t="s">
        <v>1161</v>
      </c>
      <c r="E95" s="46" t="s">
        <v>1162</v>
      </c>
      <c r="F95" s="47" t="s">
        <v>323</v>
      </c>
      <c r="G95" s="105" t="s">
        <v>1986</v>
      </c>
    </row>
    <row r="96" spans="1:8" ht="15.6" x14ac:dyDescent="0.3">
      <c r="A96" s="96">
        <v>95</v>
      </c>
      <c r="B96" s="43">
        <v>356</v>
      </c>
      <c r="C96" s="44" t="s">
        <v>351</v>
      </c>
      <c r="D96" s="45" t="s">
        <v>902</v>
      </c>
      <c r="E96" s="46" t="s">
        <v>903</v>
      </c>
      <c r="F96" s="47" t="s">
        <v>323</v>
      </c>
      <c r="G96" s="105" t="s">
        <v>1986</v>
      </c>
    </row>
    <row r="97" spans="1:8" ht="15.6" x14ac:dyDescent="0.3">
      <c r="A97" s="96">
        <v>96</v>
      </c>
      <c r="B97" s="43">
        <v>356</v>
      </c>
      <c r="C97" s="44" t="s">
        <v>351</v>
      </c>
      <c r="D97" s="45" t="s">
        <v>904</v>
      </c>
      <c r="E97" s="46" t="s">
        <v>905</v>
      </c>
      <c r="F97" s="47" t="s">
        <v>323</v>
      </c>
      <c r="G97" s="105" t="s">
        <v>1986</v>
      </c>
    </row>
    <row r="98" spans="1:8" ht="15.6" x14ac:dyDescent="0.3">
      <c r="A98" s="96">
        <v>97</v>
      </c>
      <c r="B98" s="43">
        <v>356</v>
      </c>
      <c r="C98" s="44" t="s">
        <v>351</v>
      </c>
      <c r="D98" s="45" t="s">
        <v>906</v>
      </c>
      <c r="E98" s="46" t="s">
        <v>907</v>
      </c>
      <c r="F98" s="47" t="s">
        <v>323</v>
      </c>
      <c r="G98" s="105" t="s">
        <v>1986</v>
      </c>
    </row>
    <row r="99" spans="1:8" ht="15.6" x14ac:dyDescent="0.3">
      <c r="A99" s="96">
        <v>98</v>
      </c>
      <c r="B99" s="43">
        <v>356</v>
      </c>
      <c r="C99" s="44" t="s">
        <v>351</v>
      </c>
      <c r="D99" s="45" t="s">
        <v>908</v>
      </c>
      <c r="E99" s="46" t="s">
        <v>909</v>
      </c>
      <c r="F99" s="47" t="s">
        <v>323</v>
      </c>
      <c r="G99" s="105" t="s">
        <v>1986</v>
      </c>
    </row>
    <row r="100" spans="1:8" ht="15.6" x14ac:dyDescent="0.3">
      <c r="A100" s="96">
        <v>99</v>
      </c>
      <c r="B100" s="43">
        <v>356</v>
      </c>
      <c r="C100" s="44" t="s">
        <v>351</v>
      </c>
      <c r="D100" s="45" t="s">
        <v>910</v>
      </c>
      <c r="E100" s="46" t="s">
        <v>911</v>
      </c>
      <c r="F100" s="47" t="s">
        <v>323</v>
      </c>
      <c r="G100" s="105" t="s">
        <v>1986</v>
      </c>
    </row>
    <row r="101" spans="1:8" ht="15.6" x14ac:dyDescent="0.3">
      <c r="A101" s="96">
        <v>100</v>
      </c>
      <c r="B101" s="43">
        <v>125</v>
      </c>
      <c r="C101" s="44" t="s">
        <v>351</v>
      </c>
      <c r="D101" s="45" t="s">
        <v>647</v>
      </c>
      <c r="E101" s="46" t="s">
        <v>648</v>
      </c>
      <c r="F101" s="47" t="s">
        <v>323</v>
      </c>
      <c r="G101" s="105" t="s">
        <v>1986</v>
      </c>
    </row>
    <row r="102" spans="1:8" ht="15.6" x14ac:dyDescent="0.3">
      <c r="A102" s="96">
        <v>101</v>
      </c>
      <c r="B102" s="43">
        <v>1329</v>
      </c>
      <c r="C102" s="44" t="s">
        <v>351</v>
      </c>
      <c r="D102" s="45" t="s">
        <v>1434</v>
      </c>
      <c r="E102" s="46" t="s">
        <v>1435</v>
      </c>
      <c r="F102" s="47" t="s">
        <v>323</v>
      </c>
      <c r="G102" s="105" t="s">
        <v>1986</v>
      </c>
    </row>
    <row r="103" spans="1:8" ht="15.6" x14ac:dyDescent="0.3">
      <c r="A103" s="96">
        <v>102</v>
      </c>
      <c r="B103" s="43">
        <v>1595</v>
      </c>
      <c r="C103" s="44" t="s">
        <v>351</v>
      </c>
      <c r="D103" s="45" t="s">
        <v>1492</v>
      </c>
      <c r="E103" s="46" t="s">
        <v>1493</v>
      </c>
      <c r="F103" s="47" t="s">
        <v>323</v>
      </c>
      <c r="G103" s="105" t="s">
        <v>1986</v>
      </c>
    </row>
    <row r="104" spans="1:8" ht="15.6" x14ac:dyDescent="0.3">
      <c r="A104" s="96">
        <v>103</v>
      </c>
      <c r="B104" s="43">
        <v>453</v>
      </c>
      <c r="C104" s="44" t="s">
        <v>351</v>
      </c>
      <c r="D104" s="45" t="s">
        <v>1014</v>
      </c>
      <c r="E104" s="46" t="s">
        <v>1015</v>
      </c>
      <c r="F104" s="47" t="s">
        <v>323</v>
      </c>
      <c r="G104" s="105" t="s">
        <v>1986</v>
      </c>
    </row>
    <row r="105" spans="1:8" ht="15.6" x14ac:dyDescent="0.3">
      <c r="A105" s="96">
        <v>104</v>
      </c>
      <c r="B105" s="43">
        <v>114</v>
      </c>
      <c r="C105" s="44" t="s">
        <v>351</v>
      </c>
      <c r="D105" s="45" t="s">
        <v>79</v>
      </c>
      <c r="E105" s="46" t="s">
        <v>634</v>
      </c>
      <c r="F105" s="47" t="s">
        <v>323</v>
      </c>
      <c r="G105" s="105" t="s">
        <v>1986</v>
      </c>
    </row>
    <row r="106" spans="1:8" ht="15.6" x14ac:dyDescent="0.3">
      <c r="A106" s="96">
        <v>105</v>
      </c>
      <c r="B106" s="43">
        <v>327</v>
      </c>
      <c r="C106" s="44" t="s">
        <v>351</v>
      </c>
      <c r="D106" s="45" t="s">
        <v>861</v>
      </c>
      <c r="E106" s="46" t="s">
        <v>862</v>
      </c>
      <c r="F106" s="47" t="s">
        <v>323</v>
      </c>
      <c r="G106" s="105" t="s">
        <v>1986</v>
      </c>
      <c r="H106" s="115" t="s">
        <v>1989</v>
      </c>
    </row>
    <row r="107" spans="1:8" ht="15.6" x14ac:dyDescent="0.3">
      <c r="A107" s="96">
        <v>106</v>
      </c>
      <c r="B107" s="43">
        <v>231</v>
      </c>
      <c r="C107" s="44" t="s">
        <v>550</v>
      </c>
      <c r="D107" s="45" t="s">
        <v>9</v>
      </c>
      <c r="E107" s="46" t="s">
        <v>784</v>
      </c>
      <c r="F107" s="47" t="s">
        <v>323</v>
      </c>
      <c r="G107" s="105" t="s">
        <v>1970</v>
      </c>
    </row>
    <row r="108" spans="1:8" ht="15.6" x14ac:dyDescent="0.3">
      <c r="A108" s="96">
        <v>107</v>
      </c>
      <c r="B108" s="43">
        <v>446</v>
      </c>
      <c r="C108" s="44" t="s">
        <v>550</v>
      </c>
      <c r="D108" s="45" t="s">
        <v>1005</v>
      </c>
      <c r="E108" s="46" t="s">
        <v>1006</v>
      </c>
      <c r="F108" s="47" t="s">
        <v>323</v>
      </c>
      <c r="G108" s="105" t="s">
        <v>1970</v>
      </c>
    </row>
    <row r="109" spans="1:8" ht="15.6" x14ac:dyDescent="0.3">
      <c r="A109" s="96">
        <v>108</v>
      </c>
      <c r="B109" s="43">
        <v>2164</v>
      </c>
      <c r="C109" s="44" t="s">
        <v>550</v>
      </c>
      <c r="D109" s="45" t="s">
        <v>1605</v>
      </c>
      <c r="E109" s="46" t="s">
        <v>1606</v>
      </c>
      <c r="F109" s="47" t="s">
        <v>1592</v>
      </c>
      <c r="G109" s="105" t="s">
        <v>1970</v>
      </c>
    </row>
    <row r="110" spans="1:8" ht="15.6" x14ac:dyDescent="0.3">
      <c r="A110" s="96">
        <v>109</v>
      </c>
      <c r="B110" s="43">
        <v>103</v>
      </c>
      <c r="C110" s="44" t="s">
        <v>550</v>
      </c>
      <c r="D110" s="45" t="s">
        <v>618</v>
      </c>
      <c r="E110" s="46" t="s">
        <v>619</v>
      </c>
      <c r="F110" s="47" t="s">
        <v>323</v>
      </c>
      <c r="G110" s="105" t="s">
        <v>1970</v>
      </c>
    </row>
    <row r="111" spans="1:8" ht="15.6" x14ac:dyDescent="0.3">
      <c r="A111" s="96">
        <v>110</v>
      </c>
      <c r="B111" s="43">
        <v>103</v>
      </c>
      <c r="C111" s="44" t="s">
        <v>550</v>
      </c>
      <c r="D111" s="45" t="s">
        <v>620</v>
      </c>
      <c r="E111" s="46" t="s">
        <v>621</v>
      </c>
      <c r="F111" s="47" t="s">
        <v>323</v>
      </c>
      <c r="G111" s="105" t="s">
        <v>1970</v>
      </c>
    </row>
    <row r="112" spans="1:8" ht="15.6" x14ac:dyDescent="0.3">
      <c r="A112" s="96">
        <v>111</v>
      </c>
      <c r="B112" s="43">
        <v>1810</v>
      </c>
      <c r="C112" s="44" t="s">
        <v>550</v>
      </c>
      <c r="D112" s="45" t="s">
        <v>1548</v>
      </c>
      <c r="E112" s="46" t="s">
        <v>1549</v>
      </c>
      <c r="F112" s="47" t="s">
        <v>323</v>
      </c>
      <c r="G112" s="105" t="s">
        <v>1970</v>
      </c>
    </row>
    <row r="113" spans="1:8" ht="15.6" x14ac:dyDescent="0.3">
      <c r="A113" s="96">
        <v>112</v>
      </c>
      <c r="B113" s="43">
        <v>2179</v>
      </c>
      <c r="C113" s="45" t="s">
        <v>550</v>
      </c>
      <c r="D113" s="45" t="s">
        <v>288</v>
      </c>
      <c r="E113" s="46" t="s">
        <v>289</v>
      </c>
      <c r="F113" s="47" t="s">
        <v>1592</v>
      </c>
      <c r="G113" s="105" t="s">
        <v>1970</v>
      </c>
    </row>
    <row r="114" spans="1:8" ht="15.6" x14ac:dyDescent="0.3">
      <c r="A114" s="96">
        <v>113</v>
      </c>
      <c r="B114" s="43">
        <v>159</v>
      </c>
      <c r="C114" s="44" t="s">
        <v>550</v>
      </c>
      <c r="D114" s="45" t="s">
        <v>689</v>
      </c>
      <c r="E114" s="46" t="s">
        <v>690</v>
      </c>
      <c r="F114" s="47" t="s">
        <v>323</v>
      </c>
      <c r="G114" s="105" t="s">
        <v>1970</v>
      </c>
    </row>
    <row r="115" spans="1:8" ht="15.6" x14ac:dyDescent="0.3">
      <c r="A115" s="96">
        <v>114</v>
      </c>
      <c r="B115" s="43">
        <v>124</v>
      </c>
      <c r="C115" s="44" t="s">
        <v>550</v>
      </c>
      <c r="D115" s="45" t="s">
        <v>645</v>
      </c>
      <c r="E115" s="46" t="s">
        <v>646</v>
      </c>
      <c r="F115" s="47" t="s">
        <v>323</v>
      </c>
      <c r="G115" s="105" t="s">
        <v>1970</v>
      </c>
    </row>
    <row r="116" spans="1:8" ht="15.6" x14ac:dyDescent="0.3">
      <c r="A116" s="96">
        <v>115</v>
      </c>
      <c r="B116" s="43">
        <v>1946</v>
      </c>
      <c r="C116" s="44" t="s">
        <v>550</v>
      </c>
      <c r="D116" s="45" t="s">
        <v>1575</v>
      </c>
      <c r="E116" s="46" t="s">
        <v>1576</v>
      </c>
      <c r="F116" s="47" t="s">
        <v>323</v>
      </c>
      <c r="G116" s="105" t="s">
        <v>1970</v>
      </c>
    </row>
    <row r="117" spans="1:8" ht="15.6" x14ac:dyDescent="0.3">
      <c r="A117" s="96">
        <v>116</v>
      </c>
      <c r="B117" s="43">
        <v>293</v>
      </c>
      <c r="C117" s="44" t="s">
        <v>550</v>
      </c>
      <c r="D117" s="45" t="s">
        <v>824</v>
      </c>
      <c r="E117" s="46" t="s">
        <v>825</v>
      </c>
      <c r="F117" s="47" t="s">
        <v>323</v>
      </c>
      <c r="G117" s="105" t="s">
        <v>1970</v>
      </c>
    </row>
    <row r="118" spans="1:8" ht="15.6" x14ac:dyDescent="0.3">
      <c r="A118" s="96">
        <v>117</v>
      </c>
      <c r="B118" s="43">
        <v>374</v>
      </c>
      <c r="C118" s="44" t="s">
        <v>550</v>
      </c>
      <c r="D118" s="45" t="s">
        <v>937</v>
      </c>
      <c r="E118" s="46" t="s">
        <v>938</v>
      </c>
      <c r="F118" s="47" t="s">
        <v>323</v>
      </c>
      <c r="G118" s="105" t="s">
        <v>1970</v>
      </c>
    </row>
    <row r="119" spans="1:8" ht="15.6" x14ac:dyDescent="0.3">
      <c r="A119" s="96">
        <v>118</v>
      </c>
      <c r="B119" s="43">
        <v>741</v>
      </c>
      <c r="C119" s="44" t="s">
        <v>550</v>
      </c>
      <c r="D119" s="45" t="s">
        <v>1187</v>
      </c>
      <c r="E119" s="46" t="s">
        <v>1188</v>
      </c>
      <c r="F119" s="47" t="s">
        <v>323</v>
      </c>
      <c r="G119" s="105" t="s">
        <v>1970</v>
      </c>
    </row>
    <row r="120" spans="1:8" ht="15.6" x14ac:dyDescent="0.3">
      <c r="A120" s="96">
        <v>119</v>
      </c>
      <c r="B120" s="43" t="s">
        <v>1762</v>
      </c>
      <c r="C120" s="113" t="s">
        <v>550</v>
      </c>
      <c r="D120" s="114" t="s">
        <v>1768</v>
      </c>
      <c r="E120" s="51" t="s">
        <v>1769</v>
      </c>
      <c r="F120" s="47" t="s">
        <v>1592</v>
      </c>
      <c r="G120" s="105" t="s">
        <v>1970</v>
      </c>
    </row>
    <row r="121" spans="1:8" ht="15.6" x14ac:dyDescent="0.3">
      <c r="A121" s="96">
        <v>120</v>
      </c>
      <c r="B121" s="43">
        <v>584</v>
      </c>
      <c r="C121" s="44" t="s">
        <v>550</v>
      </c>
      <c r="D121" s="45" t="s">
        <v>1112</v>
      </c>
      <c r="E121" s="46" t="s">
        <v>1113</v>
      </c>
      <c r="F121" s="47" t="s">
        <v>323</v>
      </c>
      <c r="G121" s="105" t="s">
        <v>1970</v>
      </c>
    </row>
    <row r="122" spans="1:8" ht="15.6" x14ac:dyDescent="0.3">
      <c r="A122" s="96">
        <v>121</v>
      </c>
      <c r="B122" s="43">
        <v>1599</v>
      </c>
      <c r="C122" s="44" t="s">
        <v>550</v>
      </c>
      <c r="D122" s="45" t="s">
        <v>1494</v>
      </c>
      <c r="E122" s="67" t="s">
        <v>1495</v>
      </c>
      <c r="F122" s="47" t="s">
        <v>323</v>
      </c>
      <c r="G122" s="105" t="s">
        <v>1970</v>
      </c>
    </row>
    <row r="123" spans="1:8" ht="15.6" x14ac:dyDescent="0.3">
      <c r="A123" s="96">
        <v>122</v>
      </c>
      <c r="B123" s="43">
        <v>997</v>
      </c>
      <c r="C123" s="44" t="s">
        <v>550</v>
      </c>
      <c r="D123" s="45" t="s">
        <v>1333</v>
      </c>
      <c r="E123" s="46" t="s">
        <v>1334</v>
      </c>
      <c r="F123" s="47" t="s">
        <v>323</v>
      </c>
      <c r="G123" s="105" t="s">
        <v>1970</v>
      </c>
    </row>
    <row r="124" spans="1:8" ht="15.6" x14ac:dyDescent="0.3">
      <c r="A124" s="96">
        <v>123</v>
      </c>
      <c r="B124" s="43">
        <v>2360</v>
      </c>
      <c r="C124" s="50" t="s">
        <v>550</v>
      </c>
      <c r="D124" s="114" t="s">
        <v>1617</v>
      </c>
      <c r="E124" s="51" t="s">
        <v>1618</v>
      </c>
      <c r="F124" s="47" t="s">
        <v>1592</v>
      </c>
      <c r="G124" s="105" t="s">
        <v>1970</v>
      </c>
    </row>
    <row r="125" spans="1:8" ht="15.6" x14ac:dyDescent="0.3">
      <c r="A125" s="96">
        <v>124</v>
      </c>
      <c r="B125" s="43">
        <v>1020</v>
      </c>
      <c r="C125" s="44" t="s">
        <v>550</v>
      </c>
      <c r="D125" s="45" t="s">
        <v>1339</v>
      </c>
      <c r="E125" s="46" t="s">
        <v>1340</v>
      </c>
      <c r="F125" s="47" t="s">
        <v>323</v>
      </c>
      <c r="G125" s="105" t="s">
        <v>1970</v>
      </c>
      <c r="H125" s="5" t="s">
        <v>1989</v>
      </c>
    </row>
    <row r="126" spans="1:8" ht="15.6" x14ac:dyDescent="0.3">
      <c r="A126" s="96">
        <v>125</v>
      </c>
      <c r="B126" s="43">
        <v>66</v>
      </c>
      <c r="C126" s="44" t="s">
        <v>550</v>
      </c>
      <c r="D126" s="45" t="s">
        <v>551</v>
      </c>
      <c r="E126" s="46" t="s">
        <v>552</v>
      </c>
      <c r="F126" s="47" t="s">
        <v>323</v>
      </c>
      <c r="G126" s="105" t="s">
        <v>1970</v>
      </c>
    </row>
    <row r="127" spans="1:8" ht="15.6" x14ac:dyDescent="0.3">
      <c r="A127" s="96">
        <v>126</v>
      </c>
      <c r="B127" s="43">
        <v>66</v>
      </c>
      <c r="C127" s="44" t="s">
        <v>550</v>
      </c>
      <c r="D127" s="45" t="s">
        <v>553</v>
      </c>
      <c r="E127" s="46" t="s">
        <v>554</v>
      </c>
      <c r="F127" s="47" t="s">
        <v>323</v>
      </c>
      <c r="G127" s="105" t="s">
        <v>1970</v>
      </c>
    </row>
    <row r="128" spans="1:8" ht="15.6" x14ac:dyDescent="0.3">
      <c r="A128" s="96">
        <v>127</v>
      </c>
      <c r="B128" s="43">
        <v>980</v>
      </c>
      <c r="C128" s="44" t="s">
        <v>550</v>
      </c>
      <c r="D128" s="45" t="s">
        <v>1321</v>
      </c>
      <c r="E128" s="46" t="s">
        <v>1322</v>
      </c>
      <c r="F128" s="47" t="s">
        <v>323</v>
      </c>
      <c r="G128" s="105" t="s">
        <v>1970</v>
      </c>
    </row>
    <row r="129" spans="1:8" ht="15.6" x14ac:dyDescent="0.3">
      <c r="A129" s="96">
        <v>128</v>
      </c>
      <c r="B129" s="43">
        <v>830</v>
      </c>
      <c r="C129" s="44" t="s">
        <v>550</v>
      </c>
      <c r="D129" s="45" t="s">
        <v>1240</v>
      </c>
      <c r="E129" s="46" t="s">
        <v>1241</v>
      </c>
      <c r="F129" s="47" t="s">
        <v>323</v>
      </c>
      <c r="G129" s="105" t="s">
        <v>1970</v>
      </c>
    </row>
    <row r="130" spans="1:8" ht="15.6" x14ac:dyDescent="0.3">
      <c r="A130" s="96">
        <v>129</v>
      </c>
      <c r="B130" s="43">
        <v>263</v>
      </c>
      <c r="C130" s="44" t="s">
        <v>550</v>
      </c>
      <c r="D130" s="45" t="s">
        <v>803</v>
      </c>
      <c r="E130" s="46" t="s">
        <v>804</v>
      </c>
      <c r="F130" s="47" t="s">
        <v>323</v>
      </c>
      <c r="G130" s="105" t="s">
        <v>1970</v>
      </c>
    </row>
    <row r="131" spans="1:8" ht="15.6" x14ac:dyDescent="0.3">
      <c r="A131" s="96">
        <v>130</v>
      </c>
      <c r="B131" s="43">
        <v>171</v>
      </c>
      <c r="C131" s="44" t="s">
        <v>550</v>
      </c>
      <c r="D131" s="45" t="s">
        <v>712</v>
      </c>
      <c r="E131" s="46" t="s">
        <v>713</v>
      </c>
      <c r="F131" s="47" t="s">
        <v>323</v>
      </c>
      <c r="G131" s="105" t="s">
        <v>1970</v>
      </c>
    </row>
    <row r="132" spans="1:8" ht="15.6" x14ac:dyDescent="0.3">
      <c r="A132" s="96">
        <v>131</v>
      </c>
      <c r="B132" s="43">
        <v>1642</v>
      </c>
      <c r="C132" s="44" t="s">
        <v>550</v>
      </c>
      <c r="D132" s="45" t="s">
        <v>1502</v>
      </c>
      <c r="E132" s="46" t="s">
        <v>1503</v>
      </c>
      <c r="F132" s="47" t="s">
        <v>323</v>
      </c>
      <c r="G132" s="105" t="s">
        <v>1970</v>
      </c>
    </row>
    <row r="133" spans="1:8" ht="15.6" x14ac:dyDescent="0.3">
      <c r="A133" s="96">
        <v>132</v>
      </c>
      <c r="B133" s="43">
        <v>616</v>
      </c>
      <c r="C133" s="44" t="s">
        <v>550</v>
      </c>
      <c r="D133" s="45" t="s">
        <v>48</v>
      </c>
      <c r="E133" s="46" t="s">
        <v>49</v>
      </c>
      <c r="F133" s="47" t="s">
        <v>323</v>
      </c>
      <c r="G133" s="105" t="s">
        <v>1970</v>
      </c>
    </row>
    <row r="134" spans="1:8" ht="15.6" x14ac:dyDescent="0.3">
      <c r="A134" s="96">
        <v>133</v>
      </c>
      <c r="B134" s="43">
        <v>149</v>
      </c>
      <c r="C134" s="44" t="s">
        <v>550</v>
      </c>
      <c r="D134" s="45" t="s">
        <v>675</v>
      </c>
      <c r="E134" s="46" t="s">
        <v>676</v>
      </c>
      <c r="F134" s="47" t="s">
        <v>323</v>
      </c>
      <c r="G134" s="105" t="s">
        <v>1970</v>
      </c>
    </row>
    <row r="135" spans="1:8" ht="15.6" x14ac:dyDescent="0.3">
      <c r="A135" s="96">
        <v>134</v>
      </c>
      <c r="B135" s="43">
        <v>473</v>
      </c>
      <c r="C135" s="44" t="s">
        <v>550</v>
      </c>
      <c r="D135" s="45" t="s">
        <v>1030</v>
      </c>
      <c r="E135" s="46" t="s">
        <v>1031</v>
      </c>
      <c r="F135" s="47" t="s">
        <v>323</v>
      </c>
      <c r="G135" s="105" t="s">
        <v>1970</v>
      </c>
    </row>
    <row r="136" spans="1:8" ht="15.6" x14ac:dyDescent="0.3">
      <c r="A136" s="96">
        <v>135</v>
      </c>
      <c r="B136" s="43">
        <v>1930</v>
      </c>
      <c r="C136" s="44" t="s">
        <v>550</v>
      </c>
      <c r="D136" s="45" t="s">
        <v>1569</v>
      </c>
      <c r="E136" s="46" t="s">
        <v>1570</v>
      </c>
      <c r="F136" s="47" t="s">
        <v>323</v>
      </c>
      <c r="G136" s="105" t="s">
        <v>1970</v>
      </c>
      <c r="H136" s="105"/>
    </row>
    <row r="137" spans="1:8" ht="15.6" x14ac:dyDescent="0.3">
      <c r="A137" s="96">
        <v>136</v>
      </c>
      <c r="B137" s="43">
        <v>360</v>
      </c>
      <c r="C137" s="44" t="s">
        <v>550</v>
      </c>
      <c r="D137" s="45" t="s">
        <v>915</v>
      </c>
      <c r="E137" s="46" t="s">
        <v>916</v>
      </c>
      <c r="F137" s="47" t="s">
        <v>323</v>
      </c>
      <c r="G137" s="105" t="s">
        <v>1970</v>
      </c>
    </row>
    <row r="138" spans="1:8" ht="15.6" x14ac:dyDescent="0.3">
      <c r="A138" s="96">
        <v>137</v>
      </c>
      <c r="B138" s="43">
        <v>360</v>
      </c>
      <c r="C138" s="44" t="s">
        <v>550</v>
      </c>
      <c r="D138" s="45" t="s">
        <v>917</v>
      </c>
      <c r="E138" s="46" t="s">
        <v>918</v>
      </c>
      <c r="F138" s="47" t="s">
        <v>323</v>
      </c>
      <c r="G138" s="105" t="s">
        <v>1970</v>
      </c>
    </row>
    <row r="139" spans="1:8" ht="15.6" x14ac:dyDescent="0.3">
      <c r="A139" s="96">
        <v>138</v>
      </c>
      <c r="B139" s="43">
        <v>395</v>
      </c>
      <c r="C139" s="44" t="s">
        <v>550</v>
      </c>
      <c r="D139" s="45" t="s">
        <v>959</v>
      </c>
      <c r="E139" s="46" t="s">
        <v>960</v>
      </c>
      <c r="F139" s="47" t="s">
        <v>323</v>
      </c>
      <c r="G139" s="105" t="s">
        <v>1970</v>
      </c>
    </row>
    <row r="140" spans="1:8" ht="15.6" x14ac:dyDescent="0.3">
      <c r="A140" s="96">
        <v>139</v>
      </c>
      <c r="B140" s="43">
        <v>861</v>
      </c>
      <c r="C140" s="44" t="s">
        <v>550</v>
      </c>
      <c r="D140" s="45" t="s">
        <v>1260</v>
      </c>
      <c r="E140" s="46" t="s">
        <v>1261</v>
      </c>
      <c r="F140" s="47" t="s">
        <v>323</v>
      </c>
      <c r="G140" s="105" t="s">
        <v>1970</v>
      </c>
    </row>
    <row r="141" spans="1:8" ht="15.6" x14ac:dyDescent="0.3">
      <c r="A141" s="96">
        <v>140</v>
      </c>
      <c r="B141" s="43">
        <v>362</v>
      </c>
      <c r="C141" s="44" t="s">
        <v>550</v>
      </c>
      <c r="D141" s="45" t="s">
        <v>923</v>
      </c>
      <c r="E141" s="46" t="s">
        <v>924</v>
      </c>
      <c r="F141" s="47" t="s">
        <v>323</v>
      </c>
      <c r="G141" s="105" t="s">
        <v>1970</v>
      </c>
    </row>
    <row r="142" spans="1:8" ht="15.6" x14ac:dyDescent="0.3">
      <c r="A142" s="96">
        <v>141</v>
      </c>
      <c r="B142" s="43">
        <v>94</v>
      </c>
      <c r="C142" s="44" t="s">
        <v>550</v>
      </c>
      <c r="D142" s="45" t="s">
        <v>604</v>
      </c>
      <c r="E142" s="46" t="s">
        <v>605</v>
      </c>
      <c r="F142" s="47" t="s">
        <v>323</v>
      </c>
      <c r="G142" s="105" t="s">
        <v>1970</v>
      </c>
    </row>
    <row r="143" spans="1:8" ht="15.6" x14ac:dyDescent="0.3">
      <c r="A143" s="96">
        <v>142</v>
      </c>
      <c r="B143" s="43">
        <v>932</v>
      </c>
      <c r="C143" s="44" t="s">
        <v>550</v>
      </c>
      <c r="D143" s="45" t="s">
        <v>1300</v>
      </c>
      <c r="E143" s="46" t="s">
        <v>1301</v>
      </c>
      <c r="F143" s="47" t="s">
        <v>323</v>
      </c>
      <c r="G143" s="105" t="s">
        <v>1970</v>
      </c>
    </row>
    <row r="144" spans="1:8" ht="15.6" x14ac:dyDescent="0.3">
      <c r="A144" s="96">
        <v>143</v>
      </c>
      <c r="B144" s="43">
        <v>202</v>
      </c>
      <c r="C144" s="44" t="s">
        <v>550</v>
      </c>
      <c r="D144" s="45" t="s">
        <v>156</v>
      </c>
      <c r="E144" s="46" t="s">
        <v>751</v>
      </c>
      <c r="F144" s="47" t="s">
        <v>323</v>
      </c>
      <c r="G144" s="105" t="s">
        <v>1970</v>
      </c>
    </row>
    <row r="145" spans="1:8" ht="15.6" x14ac:dyDescent="0.3">
      <c r="A145" s="96">
        <v>144</v>
      </c>
      <c r="B145" s="43">
        <v>1115</v>
      </c>
      <c r="C145" s="44" t="s">
        <v>550</v>
      </c>
      <c r="D145" s="45" t="s">
        <v>1371</v>
      </c>
      <c r="E145" s="46" t="s">
        <v>1372</v>
      </c>
      <c r="F145" s="47" t="s">
        <v>323</v>
      </c>
      <c r="G145" s="105" t="s">
        <v>1970</v>
      </c>
    </row>
    <row r="146" spans="1:8" ht="15.6" x14ac:dyDescent="0.3">
      <c r="A146" s="96">
        <v>145</v>
      </c>
      <c r="B146" s="43">
        <v>427</v>
      </c>
      <c r="C146" s="44" t="s">
        <v>550</v>
      </c>
      <c r="D146" s="45" t="s">
        <v>986</v>
      </c>
      <c r="E146" s="46" t="s">
        <v>987</v>
      </c>
      <c r="F146" s="47" t="s">
        <v>323</v>
      </c>
      <c r="G146" s="105" t="s">
        <v>1970</v>
      </c>
    </row>
    <row r="147" spans="1:8" ht="15.6" x14ac:dyDescent="0.3">
      <c r="A147" s="96">
        <v>146</v>
      </c>
      <c r="B147" s="43">
        <v>2141</v>
      </c>
      <c r="C147" s="44" t="s">
        <v>550</v>
      </c>
      <c r="D147" s="45" t="s">
        <v>1601</v>
      </c>
      <c r="E147" s="46" t="s">
        <v>1602</v>
      </c>
      <c r="F147" s="47" t="s">
        <v>1592</v>
      </c>
      <c r="G147" s="105" t="s">
        <v>1970</v>
      </c>
    </row>
    <row r="148" spans="1:8" ht="15.6" x14ac:dyDescent="0.3">
      <c r="A148" s="96">
        <v>147</v>
      </c>
      <c r="B148" s="43">
        <v>82</v>
      </c>
      <c r="C148" s="44" t="s">
        <v>550</v>
      </c>
      <c r="D148" s="45" t="s">
        <v>584</v>
      </c>
      <c r="E148" s="46" t="s">
        <v>585</v>
      </c>
      <c r="F148" s="47" t="s">
        <v>323</v>
      </c>
      <c r="G148" s="105" t="s">
        <v>1970</v>
      </c>
    </row>
    <row r="149" spans="1:8" ht="15.6" x14ac:dyDescent="0.3">
      <c r="A149" s="96">
        <v>148</v>
      </c>
      <c r="B149" s="43">
        <v>82</v>
      </c>
      <c r="C149" s="44" t="s">
        <v>550</v>
      </c>
      <c r="D149" s="45" t="s">
        <v>46</v>
      </c>
      <c r="E149" s="46" t="s">
        <v>586</v>
      </c>
      <c r="F149" s="47" t="s">
        <v>323</v>
      </c>
      <c r="G149" s="105" t="s">
        <v>1970</v>
      </c>
    </row>
    <row r="150" spans="1:8" ht="15.6" x14ac:dyDescent="0.3">
      <c r="A150" s="96">
        <v>149</v>
      </c>
      <c r="B150" s="43">
        <v>466</v>
      </c>
      <c r="C150" s="44" t="s">
        <v>550</v>
      </c>
      <c r="D150" s="45" t="s">
        <v>1019</v>
      </c>
      <c r="E150" s="46" t="s">
        <v>1020</v>
      </c>
      <c r="F150" s="47" t="s">
        <v>323</v>
      </c>
      <c r="G150" s="105" t="s">
        <v>1970</v>
      </c>
    </row>
    <row r="151" spans="1:8" ht="15.6" x14ac:dyDescent="0.3">
      <c r="A151" s="96">
        <v>150</v>
      </c>
      <c r="B151" s="43">
        <v>398</v>
      </c>
      <c r="C151" s="44" t="s">
        <v>550</v>
      </c>
      <c r="D151" s="45" t="s">
        <v>961</v>
      </c>
      <c r="E151" s="46" t="s">
        <v>962</v>
      </c>
      <c r="F151" s="47" t="s">
        <v>323</v>
      </c>
      <c r="G151" s="105" t="s">
        <v>1970</v>
      </c>
      <c r="H151" s="115" t="s">
        <v>1987</v>
      </c>
    </row>
    <row r="152" spans="1:8" ht="15.6" x14ac:dyDescent="0.3">
      <c r="A152" s="96">
        <v>151</v>
      </c>
      <c r="B152" s="43">
        <v>1183</v>
      </c>
      <c r="C152" s="44" t="s">
        <v>550</v>
      </c>
      <c r="D152" s="45" t="s">
        <v>1393</v>
      </c>
      <c r="E152" s="46" t="s">
        <v>1394</v>
      </c>
      <c r="F152" s="47" t="s">
        <v>323</v>
      </c>
      <c r="G152" s="105" t="s">
        <v>1970</v>
      </c>
    </row>
    <row r="153" spans="1:8" ht="15.6" x14ac:dyDescent="0.3">
      <c r="A153" s="96">
        <v>152</v>
      </c>
      <c r="B153" s="43">
        <v>223</v>
      </c>
      <c r="C153" s="44" t="s">
        <v>550</v>
      </c>
      <c r="D153" s="45" t="s">
        <v>189</v>
      </c>
      <c r="E153" s="46" t="s">
        <v>777</v>
      </c>
      <c r="F153" s="47" t="s">
        <v>323</v>
      </c>
      <c r="G153" s="105" t="s">
        <v>1970</v>
      </c>
    </row>
    <row r="154" spans="1:8" ht="15.6" x14ac:dyDescent="0.3">
      <c r="A154" s="96">
        <v>153</v>
      </c>
      <c r="B154" s="43">
        <v>407</v>
      </c>
      <c r="C154" s="44" t="s">
        <v>550</v>
      </c>
      <c r="D154" s="45" t="s">
        <v>967</v>
      </c>
      <c r="E154" s="46" t="s">
        <v>968</v>
      </c>
      <c r="F154" s="47" t="s">
        <v>323</v>
      </c>
      <c r="G154" s="105" t="s">
        <v>1970</v>
      </c>
    </row>
    <row r="155" spans="1:8" ht="15.6" x14ac:dyDescent="0.3">
      <c r="A155" s="96">
        <v>154</v>
      </c>
      <c r="B155" s="43">
        <v>350</v>
      </c>
      <c r="C155" s="44" t="s">
        <v>550</v>
      </c>
      <c r="D155" s="45" t="s">
        <v>891</v>
      </c>
      <c r="E155" s="46" t="s">
        <v>892</v>
      </c>
      <c r="F155" s="47" t="s">
        <v>323</v>
      </c>
      <c r="G155" s="105" t="s">
        <v>1970</v>
      </c>
    </row>
    <row r="156" spans="1:8" ht="15.6" x14ac:dyDescent="0.3">
      <c r="A156" s="96">
        <v>155</v>
      </c>
      <c r="B156" s="43">
        <v>181</v>
      </c>
      <c r="C156" s="44" t="s">
        <v>550</v>
      </c>
      <c r="D156" s="45" t="s">
        <v>727</v>
      </c>
      <c r="E156" s="46" t="s">
        <v>728</v>
      </c>
      <c r="F156" s="47" t="s">
        <v>323</v>
      </c>
      <c r="G156" s="105" t="s">
        <v>1970</v>
      </c>
    </row>
    <row r="157" spans="1:8" ht="15.6" x14ac:dyDescent="0.3">
      <c r="A157" s="96">
        <v>156</v>
      </c>
      <c r="B157" s="58">
        <v>450</v>
      </c>
      <c r="C157" s="59" t="s">
        <v>550</v>
      </c>
      <c r="D157" s="45" t="s">
        <v>1008</v>
      </c>
      <c r="E157" s="54" t="s">
        <v>1009</v>
      </c>
      <c r="F157" s="47" t="s">
        <v>323</v>
      </c>
      <c r="G157" s="105" t="s">
        <v>1970</v>
      </c>
    </row>
    <row r="158" spans="1:8" ht="15.6" x14ac:dyDescent="0.3">
      <c r="A158" s="96">
        <v>157</v>
      </c>
      <c r="B158" s="79">
        <v>450</v>
      </c>
      <c r="C158" s="80" t="s">
        <v>550</v>
      </c>
      <c r="D158" s="81" t="s">
        <v>1010</v>
      </c>
      <c r="E158" s="54" t="s">
        <v>1011</v>
      </c>
      <c r="F158" s="47" t="s">
        <v>323</v>
      </c>
      <c r="G158" s="105" t="s">
        <v>1970</v>
      </c>
    </row>
    <row r="159" spans="1:8" ht="15.6" x14ac:dyDescent="0.3">
      <c r="A159" s="96">
        <v>158</v>
      </c>
      <c r="B159" s="43">
        <v>1934</v>
      </c>
      <c r="C159" s="44" t="s">
        <v>550</v>
      </c>
      <c r="D159" s="45" t="s">
        <v>1571</v>
      </c>
      <c r="E159" s="46" t="s">
        <v>1572</v>
      </c>
      <c r="F159" s="47" t="s">
        <v>323</v>
      </c>
      <c r="G159" s="105" t="s">
        <v>1970</v>
      </c>
    </row>
    <row r="160" spans="1:8" ht="15.6" x14ac:dyDescent="0.3">
      <c r="A160" s="96">
        <v>159</v>
      </c>
      <c r="B160" s="43">
        <v>188</v>
      </c>
      <c r="C160" s="44" t="s">
        <v>550</v>
      </c>
      <c r="D160" s="45" t="s">
        <v>735</v>
      </c>
      <c r="E160" s="46" t="s">
        <v>736</v>
      </c>
      <c r="F160" s="47" t="s">
        <v>323</v>
      </c>
      <c r="G160" s="105" t="s">
        <v>1970</v>
      </c>
      <c r="H160" s="105"/>
    </row>
    <row r="161" spans="1:7" ht="15.6" x14ac:dyDescent="0.3">
      <c r="A161" s="96">
        <v>160</v>
      </c>
      <c r="B161" s="43">
        <v>3951</v>
      </c>
      <c r="C161" s="44" t="s">
        <v>550</v>
      </c>
      <c r="D161" s="45" t="s">
        <v>1705</v>
      </c>
      <c r="E161" s="46" t="s">
        <v>1706</v>
      </c>
      <c r="F161" s="47" t="s">
        <v>1592</v>
      </c>
      <c r="G161" s="105" t="s">
        <v>1970</v>
      </c>
    </row>
    <row r="162" spans="1:7" ht="15.6" x14ac:dyDescent="0.3">
      <c r="A162" s="96">
        <v>161</v>
      </c>
      <c r="B162" s="43">
        <v>386</v>
      </c>
      <c r="C162" s="44" t="s">
        <v>550</v>
      </c>
      <c r="D162" s="45" t="s">
        <v>948</v>
      </c>
      <c r="E162" s="46" t="s">
        <v>949</v>
      </c>
      <c r="F162" s="47" t="s">
        <v>323</v>
      </c>
      <c r="G162" s="105" t="s">
        <v>1970</v>
      </c>
    </row>
    <row r="163" spans="1:7" ht="15.6" x14ac:dyDescent="0.3">
      <c r="A163" s="96">
        <v>162</v>
      </c>
      <c r="B163" s="43">
        <v>116</v>
      </c>
      <c r="C163" s="44" t="s">
        <v>501</v>
      </c>
      <c r="D163" s="45" t="s">
        <v>1974</v>
      </c>
      <c r="E163" s="46" t="s">
        <v>1973</v>
      </c>
      <c r="F163" s="47" t="s">
        <v>323</v>
      </c>
      <c r="G163" s="115" t="s">
        <v>1970</v>
      </c>
    </row>
    <row r="164" spans="1:7" ht="15.6" x14ac:dyDescent="0.3">
      <c r="A164" s="96">
        <v>163</v>
      </c>
      <c r="B164" s="43">
        <v>694</v>
      </c>
      <c r="C164" s="44" t="s">
        <v>501</v>
      </c>
      <c r="D164" s="45" t="s">
        <v>1971</v>
      </c>
      <c r="E164" s="46" t="s">
        <v>1972</v>
      </c>
      <c r="F164" s="47" t="s">
        <v>323</v>
      </c>
      <c r="G164" s="105" t="s">
        <v>1970</v>
      </c>
    </row>
    <row r="165" spans="1:7" ht="15.6" x14ac:dyDescent="0.3">
      <c r="A165" s="96">
        <v>164</v>
      </c>
      <c r="B165" s="43">
        <v>676</v>
      </c>
      <c r="C165" s="44" t="s">
        <v>550</v>
      </c>
      <c r="D165" s="45" t="s">
        <v>1153</v>
      </c>
      <c r="E165" s="46" t="s">
        <v>1154</v>
      </c>
      <c r="F165" s="47" t="s">
        <v>323</v>
      </c>
      <c r="G165" s="105" t="s">
        <v>1976</v>
      </c>
    </row>
    <row r="166" spans="1:7" ht="15.6" x14ac:dyDescent="0.3">
      <c r="A166" s="96">
        <v>165</v>
      </c>
      <c r="B166" s="43">
        <v>1002</v>
      </c>
      <c r="C166" s="44" t="s">
        <v>550</v>
      </c>
      <c r="D166" s="45" t="s">
        <v>1337</v>
      </c>
      <c r="E166" s="46" t="s">
        <v>1338</v>
      </c>
      <c r="F166" s="47" t="s">
        <v>323</v>
      </c>
      <c r="G166" s="105" t="s">
        <v>1976</v>
      </c>
    </row>
    <row r="167" spans="1:7" ht="15.6" x14ac:dyDescent="0.3">
      <c r="A167" s="96">
        <v>166</v>
      </c>
      <c r="B167" s="43">
        <v>1717</v>
      </c>
      <c r="C167" s="44" t="s">
        <v>550</v>
      </c>
      <c r="D167" s="45" t="s">
        <v>1528</v>
      </c>
      <c r="E167" s="46" t="s">
        <v>1529</v>
      </c>
      <c r="F167" s="47" t="s">
        <v>323</v>
      </c>
      <c r="G167" s="105" t="s">
        <v>1976</v>
      </c>
    </row>
    <row r="168" spans="1:7" ht="15.6" x14ac:dyDescent="0.3">
      <c r="A168" s="96">
        <v>167</v>
      </c>
      <c r="B168" s="43">
        <v>308</v>
      </c>
      <c r="C168" s="44" t="s">
        <v>501</v>
      </c>
      <c r="D168" s="45" t="s">
        <v>839</v>
      </c>
      <c r="E168" s="46" t="s">
        <v>840</v>
      </c>
      <c r="F168" s="47" t="s">
        <v>323</v>
      </c>
      <c r="G168" s="105" t="s">
        <v>1975</v>
      </c>
    </row>
    <row r="169" spans="1:7" ht="15.6" x14ac:dyDescent="0.3">
      <c r="A169" s="96">
        <v>168</v>
      </c>
      <c r="B169" s="43">
        <v>494</v>
      </c>
      <c r="C169" s="44" t="s">
        <v>501</v>
      </c>
      <c r="D169" s="45" t="s">
        <v>1048</v>
      </c>
      <c r="E169" s="46" t="s">
        <v>1049</v>
      </c>
      <c r="F169" s="47" t="s">
        <v>323</v>
      </c>
      <c r="G169" s="105" t="s">
        <v>1975</v>
      </c>
    </row>
    <row r="170" spans="1:7" ht="15.6" x14ac:dyDescent="0.3">
      <c r="A170" s="96">
        <v>169</v>
      </c>
      <c r="B170" s="43">
        <v>41</v>
      </c>
      <c r="C170" s="44" t="s">
        <v>501</v>
      </c>
      <c r="D170" s="45" t="s">
        <v>502</v>
      </c>
      <c r="E170" s="46" t="s">
        <v>503</v>
      </c>
      <c r="F170" s="47" t="s">
        <v>323</v>
      </c>
      <c r="G170" s="105" t="s">
        <v>1975</v>
      </c>
    </row>
    <row r="171" spans="1:7" ht="15.6" x14ac:dyDescent="0.3">
      <c r="A171" s="96">
        <v>170</v>
      </c>
      <c r="B171" s="43">
        <v>76</v>
      </c>
      <c r="C171" s="44" t="s">
        <v>501</v>
      </c>
      <c r="D171" s="45" t="s">
        <v>574</v>
      </c>
      <c r="E171" s="46" t="s">
        <v>575</v>
      </c>
      <c r="F171" s="47" t="s">
        <v>323</v>
      </c>
      <c r="G171" s="105" t="s">
        <v>1975</v>
      </c>
    </row>
    <row r="172" spans="1:7" ht="15.6" x14ac:dyDescent="0.3">
      <c r="A172" s="96">
        <v>171</v>
      </c>
      <c r="B172" s="43">
        <v>870</v>
      </c>
      <c r="C172" s="44" t="s">
        <v>501</v>
      </c>
      <c r="D172" s="45" t="s">
        <v>1268</v>
      </c>
      <c r="E172" s="46" t="s">
        <v>1269</v>
      </c>
      <c r="F172" s="47" t="s">
        <v>323</v>
      </c>
      <c r="G172" s="105" t="s">
        <v>1975</v>
      </c>
    </row>
    <row r="173" spans="1:7" ht="15.6" x14ac:dyDescent="0.3">
      <c r="A173" s="96">
        <v>172</v>
      </c>
      <c r="B173" s="43">
        <v>88</v>
      </c>
      <c r="C173" s="44" t="s">
        <v>501</v>
      </c>
      <c r="D173" s="45" t="s">
        <v>595</v>
      </c>
      <c r="E173" s="46" t="s">
        <v>596</v>
      </c>
      <c r="F173" s="47" t="s">
        <v>323</v>
      </c>
      <c r="G173" s="105" t="s">
        <v>1975</v>
      </c>
    </row>
    <row r="174" spans="1:7" ht="15.6" x14ac:dyDescent="0.3">
      <c r="A174" s="96">
        <v>173</v>
      </c>
      <c r="B174" s="43">
        <v>1578</v>
      </c>
      <c r="C174" s="44" t="s">
        <v>501</v>
      </c>
      <c r="D174" s="45" t="s">
        <v>1488</v>
      </c>
      <c r="E174" s="46" t="s">
        <v>1489</v>
      </c>
      <c r="F174" s="47" t="s">
        <v>323</v>
      </c>
      <c r="G174" s="105" t="s">
        <v>1975</v>
      </c>
    </row>
    <row r="175" spans="1:7" ht="15.6" x14ac:dyDescent="0.3">
      <c r="A175" s="96">
        <v>174</v>
      </c>
      <c r="B175" s="43" t="s">
        <v>33</v>
      </c>
      <c r="C175" s="44" t="s">
        <v>390</v>
      </c>
      <c r="D175" s="45" t="s">
        <v>1725</v>
      </c>
      <c r="E175" s="46" t="s">
        <v>1726</v>
      </c>
      <c r="F175" s="47" t="s">
        <v>1592</v>
      </c>
      <c r="G175" s="105" t="s">
        <v>1977</v>
      </c>
    </row>
    <row r="176" spans="1:7" ht="15.6" x14ac:dyDescent="0.3">
      <c r="A176" s="96">
        <v>175</v>
      </c>
      <c r="B176" s="43" t="s">
        <v>33</v>
      </c>
      <c r="C176" s="44" t="s">
        <v>390</v>
      </c>
      <c r="D176" s="45" t="s">
        <v>1727</v>
      </c>
      <c r="E176" s="46" t="s">
        <v>1728</v>
      </c>
      <c r="F176" s="47" t="s">
        <v>1592</v>
      </c>
      <c r="G176" s="105" t="s">
        <v>1977</v>
      </c>
    </row>
    <row r="177" spans="1:20" ht="15.6" x14ac:dyDescent="0.3">
      <c r="A177" s="96">
        <v>176</v>
      </c>
      <c r="B177" s="43">
        <v>155</v>
      </c>
      <c r="C177" s="44" t="s">
        <v>390</v>
      </c>
      <c r="D177" s="45" t="s">
        <v>684</v>
      </c>
      <c r="E177" s="46" t="s">
        <v>685</v>
      </c>
      <c r="F177" s="47" t="s">
        <v>323</v>
      </c>
      <c r="G177" s="105" t="s">
        <v>1977</v>
      </c>
    </row>
    <row r="178" spans="1:20" ht="15.6" x14ac:dyDescent="0.3">
      <c r="A178" s="96">
        <v>177</v>
      </c>
      <c r="B178" s="43">
        <v>81</v>
      </c>
      <c r="C178" s="44" t="s">
        <v>390</v>
      </c>
      <c r="D178" s="45" t="s">
        <v>582</v>
      </c>
      <c r="E178" s="46" t="s">
        <v>583</v>
      </c>
      <c r="F178" s="47" t="s">
        <v>323</v>
      </c>
      <c r="G178" s="105" t="s">
        <v>1977</v>
      </c>
    </row>
    <row r="179" spans="1:20" ht="15.6" x14ac:dyDescent="0.3">
      <c r="A179" s="96">
        <v>178</v>
      </c>
      <c r="B179" s="43">
        <v>197</v>
      </c>
      <c r="C179" s="44" t="s">
        <v>390</v>
      </c>
      <c r="D179" s="45" t="s">
        <v>743</v>
      </c>
      <c r="E179" s="46" t="s">
        <v>744</v>
      </c>
      <c r="F179" s="47" t="s">
        <v>323</v>
      </c>
      <c r="G179" s="105" t="s">
        <v>1977</v>
      </c>
    </row>
    <row r="180" spans="1:20" ht="15.6" x14ac:dyDescent="0.3">
      <c r="A180" s="96">
        <v>179</v>
      </c>
      <c r="B180" s="43">
        <v>190</v>
      </c>
      <c r="C180" s="44" t="s">
        <v>390</v>
      </c>
      <c r="D180" s="45" t="s">
        <v>737</v>
      </c>
      <c r="E180" s="46" t="s">
        <v>738</v>
      </c>
      <c r="F180" s="47" t="s">
        <v>323</v>
      </c>
      <c r="G180" s="105" t="s">
        <v>1977</v>
      </c>
    </row>
    <row r="181" spans="1:20" ht="15.6" x14ac:dyDescent="0.3">
      <c r="A181" s="96">
        <v>180</v>
      </c>
      <c r="B181" s="43">
        <v>130</v>
      </c>
      <c r="C181" s="44" t="s">
        <v>390</v>
      </c>
      <c r="D181" s="45" t="s">
        <v>653</v>
      </c>
      <c r="E181" s="46" t="s">
        <v>654</v>
      </c>
      <c r="F181" s="47" t="s">
        <v>323</v>
      </c>
      <c r="G181" s="105" t="s">
        <v>1977</v>
      </c>
    </row>
    <row r="182" spans="1:20" ht="15.6" x14ac:dyDescent="0.3">
      <c r="A182" s="96">
        <v>181</v>
      </c>
      <c r="B182" s="43">
        <v>67</v>
      </c>
      <c r="C182" s="44" t="s">
        <v>390</v>
      </c>
      <c r="D182" s="45" t="s">
        <v>555</v>
      </c>
      <c r="E182" s="46" t="s">
        <v>556</v>
      </c>
      <c r="F182" s="47" t="s">
        <v>323</v>
      </c>
      <c r="G182" s="105" t="s">
        <v>1977</v>
      </c>
    </row>
    <row r="183" spans="1:20" ht="15.6" x14ac:dyDescent="0.3">
      <c r="A183" s="96">
        <v>182</v>
      </c>
      <c r="B183" s="43">
        <v>617</v>
      </c>
      <c r="C183" s="44" t="s">
        <v>390</v>
      </c>
      <c r="D183" s="45" t="s">
        <v>1132</v>
      </c>
      <c r="E183" s="46" t="s">
        <v>1133</v>
      </c>
      <c r="F183" s="47" t="s">
        <v>323</v>
      </c>
      <c r="G183" s="105" t="s">
        <v>1977</v>
      </c>
      <c r="H183" s="105"/>
      <c r="I183" s="105"/>
      <c r="J183" s="47"/>
      <c r="K183" s="47"/>
      <c r="L183" s="47"/>
      <c r="M183" s="47"/>
      <c r="N183" s="47"/>
      <c r="O183" s="47"/>
      <c r="P183" s="47"/>
      <c r="Q183" s="61"/>
      <c r="R183" s="61"/>
      <c r="S183" s="61"/>
      <c r="T183" s="61"/>
    </row>
    <row r="184" spans="1:20" ht="15.6" x14ac:dyDescent="0.3">
      <c r="A184" s="96">
        <v>183</v>
      </c>
      <c r="B184" s="43">
        <v>78</v>
      </c>
      <c r="C184" s="44" t="s">
        <v>390</v>
      </c>
      <c r="D184" s="45" t="s">
        <v>578</v>
      </c>
      <c r="E184" s="46" t="s">
        <v>579</v>
      </c>
      <c r="F184" s="47" t="s">
        <v>323</v>
      </c>
      <c r="G184" s="105" t="s">
        <v>1977</v>
      </c>
      <c r="H184" s="105"/>
      <c r="I184" s="105"/>
      <c r="J184" s="105"/>
      <c r="K184" s="105"/>
      <c r="L184" s="105"/>
      <c r="M184" s="105"/>
      <c r="N184" s="105"/>
      <c r="O184" s="105"/>
      <c r="P184" s="105"/>
    </row>
    <row r="185" spans="1:20" ht="15.6" x14ac:dyDescent="0.3">
      <c r="A185" s="96">
        <v>184</v>
      </c>
      <c r="B185" s="43">
        <v>166</v>
      </c>
      <c r="C185" s="44" t="s">
        <v>390</v>
      </c>
      <c r="D185" s="45" t="s">
        <v>706</v>
      </c>
      <c r="E185" s="46" t="s">
        <v>707</v>
      </c>
      <c r="F185" s="47" t="s">
        <v>323</v>
      </c>
      <c r="G185" s="105" t="s">
        <v>1977</v>
      </c>
    </row>
    <row r="186" spans="1:20" ht="15.6" x14ac:dyDescent="0.3">
      <c r="A186" s="96">
        <v>185</v>
      </c>
      <c r="B186" s="43">
        <v>1923</v>
      </c>
      <c r="C186" s="44" t="s">
        <v>390</v>
      </c>
      <c r="D186" s="45" t="s">
        <v>645</v>
      </c>
      <c r="E186" s="46" t="s">
        <v>1566</v>
      </c>
      <c r="F186" s="47" t="s">
        <v>323</v>
      </c>
      <c r="G186" s="105" t="s">
        <v>1977</v>
      </c>
    </row>
    <row r="187" spans="1:20" ht="15.6" x14ac:dyDescent="0.3">
      <c r="A187" s="96">
        <v>186</v>
      </c>
      <c r="B187" s="43">
        <v>1742</v>
      </c>
      <c r="C187" s="44" t="s">
        <v>390</v>
      </c>
      <c r="D187" s="45" t="s">
        <v>1538</v>
      </c>
      <c r="E187" s="46" t="s">
        <v>1539</v>
      </c>
      <c r="F187" s="47" t="s">
        <v>323</v>
      </c>
      <c r="G187" s="105" t="s">
        <v>1977</v>
      </c>
    </row>
    <row r="188" spans="1:20" ht="15.6" x14ac:dyDescent="0.3">
      <c r="A188" s="96">
        <v>187</v>
      </c>
      <c r="B188" s="43">
        <v>548</v>
      </c>
      <c r="C188" s="44" t="s">
        <v>390</v>
      </c>
      <c r="D188" s="45" t="s">
        <v>1088</v>
      </c>
      <c r="E188" s="46" t="s">
        <v>1089</v>
      </c>
      <c r="F188" s="47" t="s">
        <v>323</v>
      </c>
      <c r="G188" s="105" t="s">
        <v>1977</v>
      </c>
    </row>
    <row r="189" spans="1:20" ht="15.6" x14ac:dyDescent="0.3">
      <c r="A189" s="96">
        <v>188</v>
      </c>
      <c r="B189" s="43">
        <v>115</v>
      </c>
      <c r="C189" s="44" t="s">
        <v>390</v>
      </c>
      <c r="D189" s="45" t="s">
        <v>635</v>
      </c>
      <c r="E189" s="46" t="s">
        <v>636</v>
      </c>
      <c r="F189" s="47" t="s">
        <v>323</v>
      </c>
      <c r="G189" s="105" t="s">
        <v>1977</v>
      </c>
    </row>
    <row r="190" spans="1:20" ht="15.6" x14ac:dyDescent="0.3">
      <c r="A190" s="96">
        <v>189</v>
      </c>
      <c r="B190" s="43">
        <v>1140</v>
      </c>
      <c r="C190" s="44" t="s">
        <v>390</v>
      </c>
      <c r="D190" s="45" t="s">
        <v>1377</v>
      </c>
      <c r="E190" s="46" t="s">
        <v>1378</v>
      </c>
      <c r="F190" s="47" t="s">
        <v>323</v>
      </c>
      <c r="G190" s="105" t="s">
        <v>1977</v>
      </c>
    </row>
    <row r="191" spans="1:20" ht="15.6" x14ac:dyDescent="0.3">
      <c r="A191" s="96">
        <v>190</v>
      </c>
      <c r="B191" s="43">
        <v>74</v>
      </c>
      <c r="C191" s="44" t="s">
        <v>390</v>
      </c>
      <c r="D191" s="45" t="s">
        <v>570</v>
      </c>
      <c r="E191" s="46" t="s">
        <v>571</v>
      </c>
      <c r="F191" s="47" t="s">
        <v>323</v>
      </c>
      <c r="G191" s="105" t="s">
        <v>1977</v>
      </c>
    </row>
    <row r="192" spans="1:20" ht="15.6" x14ac:dyDescent="0.3">
      <c r="A192" s="96">
        <v>191</v>
      </c>
      <c r="B192" s="43">
        <v>299</v>
      </c>
      <c r="C192" s="44" t="s">
        <v>390</v>
      </c>
      <c r="D192" s="45" t="s">
        <v>827</v>
      </c>
      <c r="E192" s="46" t="s">
        <v>828</v>
      </c>
      <c r="F192" s="47" t="s">
        <v>323</v>
      </c>
      <c r="G192" s="105" t="s">
        <v>1977</v>
      </c>
    </row>
    <row r="193" spans="1:7" ht="15.6" x14ac:dyDescent="0.3">
      <c r="A193" s="96">
        <v>192</v>
      </c>
      <c r="B193" s="43">
        <v>1387</v>
      </c>
      <c r="C193" s="44" t="s">
        <v>390</v>
      </c>
      <c r="D193" s="45" t="s">
        <v>200</v>
      </c>
      <c r="E193" s="46" t="s">
        <v>1452</v>
      </c>
      <c r="F193" s="47" t="s">
        <v>323</v>
      </c>
      <c r="G193" s="105" t="s">
        <v>1977</v>
      </c>
    </row>
    <row r="194" spans="1:7" ht="15.6" x14ac:dyDescent="0.3">
      <c r="A194" s="96">
        <v>193</v>
      </c>
      <c r="B194" s="43">
        <v>26</v>
      </c>
      <c r="C194" s="44" t="s">
        <v>390</v>
      </c>
      <c r="D194" s="45" t="s">
        <v>451</v>
      </c>
      <c r="E194" s="46" t="s">
        <v>452</v>
      </c>
      <c r="F194" s="47" t="s">
        <v>323</v>
      </c>
      <c r="G194" s="105" t="s">
        <v>1977</v>
      </c>
    </row>
    <row r="195" spans="1:7" ht="15.6" x14ac:dyDescent="0.3">
      <c r="A195" s="96">
        <v>194</v>
      </c>
      <c r="B195" s="43">
        <v>167</v>
      </c>
      <c r="C195" s="44" t="s">
        <v>390</v>
      </c>
      <c r="D195" s="45" t="s">
        <v>708</v>
      </c>
      <c r="E195" s="46" t="s">
        <v>709</v>
      </c>
      <c r="F195" s="47" t="s">
        <v>323</v>
      </c>
      <c r="G195" s="105" t="s">
        <v>1977</v>
      </c>
    </row>
    <row r="196" spans="1:7" ht="15.6" x14ac:dyDescent="0.3">
      <c r="A196" s="96">
        <v>195</v>
      </c>
      <c r="B196" s="43">
        <v>150</v>
      </c>
      <c r="C196" s="44" t="s">
        <v>390</v>
      </c>
      <c r="D196" s="45" t="s">
        <v>83</v>
      </c>
      <c r="E196" s="46" t="s">
        <v>677</v>
      </c>
      <c r="F196" s="47" t="s">
        <v>323</v>
      </c>
      <c r="G196" s="105" t="s">
        <v>1977</v>
      </c>
    </row>
    <row r="197" spans="1:7" ht="15.6" x14ac:dyDescent="0.3">
      <c r="A197" s="96">
        <v>196</v>
      </c>
      <c r="B197" s="43">
        <v>360</v>
      </c>
      <c r="C197" s="44" t="s">
        <v>390</v>
      </c>
      <c r="D197" s="45" t="s">
        <v>919</v>
      </c>
      <c r="E197" s="46" t="s">
        <v>920</v>
      </c>
      <c r="F197" s="47" t="s">
        <v>323</v>
      </c>
      <c r="G197" s="105" t="s">
        <v>1977</v>
      </c>
    </row>
    <row r="198" spans="1:7" ht="15.6" x14ac:dyDescent="0.3">
      <c r="A198" s="96">
        <v>197</v>
      </c>
      <c r="B198" s="43">
        <v>799</v>
      </c>
      <c r="C198" s="44" t="s">
        <v>390</v>
      </c>
      <c r="D198" s="45" t="s">
        <v>245</v>
      </c>
      <c r="E198" s="46" t="s">
        <v>1225</v>
      </c>
      <c r="F198" s="47" t="s">
        <v>323</v>
      </c>
      <c r="G198" s="105" t="s">
        <v>1977</v>
      </c>
    </row>
    <row r="199" spans="1:7" ht="15.6" x14ac:dyDescent="0.3">
      <c r="A199" s="96">
        <v>198</v>
      </c>
      <c r="B199" s="43">
        <v>23</v>
      </c>
      <c r="C199" s="50" t="s">
        <v>390</v>
      </c>
      <c r="D199" s="45" t="s">
        <v>439</v>
      </c>
      <c r="E199" s="51" t="s">
        <v>440</v>
      </c>
      <c r="F199" s="47" t="s">
        <v>323</v>
      </c>
      <c r="G199" s="105" t="s">
        <v>1977</v>
      </c>
    </row>
    <row r="200" spans="1:7" ht="15.6" x14ac:dyDescent="0.3">
      <c r="A200" s="96">
        <v>199</v>
      </c>
      <c r="B200" s="43">
        <v>117</v>
      </c>
      <c r="C200" s="50" t="s">
        <v>390</v>
      </c>
      <c r="D200" s="45" t="s">
        <v>637</v>
      </c>
      <c r="E200" s="51" t="s">
        <v>638</v>
      </c>
      <c r="F200" s="47" t="s">
        <v>323</v>
      </c>
      <c r="G200" s="105" t="s">
        <v>1977</v>
      </c>
    </row>
    <row r="201" spans="1:7" ht="15.6" x14ac:dyDescent="0.3">
      <c r="A201" s="96">
        <v>200</v>
      </c>
      <c r="B201" s="43">
        <v>43</v>
      </c>
      <c r="C201" s="44" t="s">
        <v>390</v>
      </c>
      <c r="D201" s="45" t="s">
        <v>508</v>
      </c>
      <c r="E201" s="46" t="s">
        <v>509</v>
      </c>
      <c r="F201" s="47" t="s">
        <v>323</v>
      </c>
      <c r="G201" s="105" t="s">
        <v>1977</v>
      </c>
    </row>
    <row r="202" spans="1:7" ht="15.6" x14ac:dyDescent="0.3">
      <c r="A202" s="96">
        <v>201</v>
      </c>
      <c r="B202" s="43">
        <v>11</v>
      </c>
      <c r="C202" s="44" t="s">
        <v>390</v>
      </c>
      <c r="D202" s="45" t="s">
        <v>391</v>
      </c>
      <c r="E202" s="46" t="s">
        <v>392</v>
      </c>
      <c r="F202" s="47" t="s">
        <v>323</v>
      </c>
      <c r="G202" s="105" t="s">
        <v>1977</v>
      </c>
    </row>
    <row r="203" spans="1:7" ht="15.6" x14ac:dyDescent="0.3">
      <c r="A203" s="96">
        <v>202</v>
      </c>
      <c r="B203" s="43">
        <v>1696</v>
      </c>
      <c r="C203" s="44" t="s">
        <v>390</v>
      </c>
      <c r="D203" s="45" t="s">
        <v>1518</v>
      </c>
      <c r="E203" s="46" t="s">
        <v>1519</v>
      </c>
      <c r="F203" s="47" t="s">
        <v>323</v>
      </c>
      <c r="G203" s="105" t="s">
        <v>1977</v>
      </c>
    </row>
    <row r="204" spans="1:7" ht="15.6" x14ac:dyDescent="0.3">
      <c r="A204" s="96">
        <v>203</v>
      </c>
      <c r="B204" s="43">
        <v>158</v>
      </c>
      <c r="C204" s="44" t="s">
        <v>390</v>
      </c>
      <c r="D204" s="45" t="s">
        <v>688</v>
      </c>
      <c r="E204" s="46" t="s">
        <v>60</v>
      </c>
      <c r="F204" s="47" t="s">
        <v>323</v>
      </c>
      <c r="G204" s="105" t="s">
        <v>1977</v>
      </c>
    </row>
    <row r="205" spans="1:7" ht="15.6" x14ac:dyDescent="0.3">
      <c r="A205" s="96">
        <v>204</v>
      </c>
      <c r="B205" s="43" t="s">
        <v>33</v>
      </c>
      <c r="C205" s="44" t="s">
        <v>390</v>
      </c>
      <c r="D205" s="45" t="s">
        <v>1745</v>
      </c>
      <c r="E205" s="46" t="s">
        <v>1746</v>
      </c>
      <c r="F205" s="47" t="s">
        <v>1592</v>
      </c>
      <c r="G205" s="105" t="s">
        <v>1977</v>
      </c>
    </row>
    <row r="206" spans="1:7" ht="15.6" x14ac:dyDescent="0.3">
      <c r="A206" s="96">
        <v>205</v>
      </c>
      <c r="B206" s="43">
        <v>376</v>
      </c>
      <c r="C206" s="44" t="s">
        <v>390</v>
      </c>
      <c r="D206" s="45" t="s">
        <v>939</v>
      </c>
      <c r="E206" s="46" t="s">
        <v>940</v>
      </c>
      <c r="F206" s="47" t="s">
        <v>323</v>
      </c>
      <c r="G206" s="105" t="s">
        <v>1977</v>
      </c>
    </row>
    <row r="207" spans="1:7" ht="15.6" x14ac:dyDescent="0.3">
      <c r="A207" s="96">
        <v>206</v>
      </c>
      <c r="B207" s="43">
        <v>345</v>
      </c>
      <c r="C207" s="44" t="s">
        <v>390</v>
      </c>
      <c r="D207" s="45" t="s">
        <v>886</v>
      </c>
      <c r="E207" s="46" t="s">
        <v>887</v>
      </c>
      <c r="F207" s="47" t="s">
        <v>323</v>
      </c>
      <c r="G207" s="105" t="s">
        <v>1977</v>
      </c>
    </row>
    <row r="208" spans="1:7" ht="15.6" x14ac:dyDescent="0.3">
      <c r="A208" s="96">
        <v>207</v>
      </c>
      <c r="B208" s="43">
        <v>45</v>
      </c>
      <c r="C208" s="44" t="s">
        <v>390</v>
      </c>
      <c r="D208" s="45" t="s">
        <v>513</v>
      </c>
      <c r="E208" s="46" t="s">
        <v>514</v>
      </c>
      <c r="F208" s="47" t="s">
        <v>323</v>
      </c>
      <c r="G208" s="105" t="s">
        <v>1977</v>
      </c>
    </row>
    <row r="209" spans="1:8" ht="15.6" x14ac:dyDescent="0.3">
      <c r="A209" s="96">
        <v>208</v>
      </c>
      <c r="B209" s="43">
        <v>96</v>
      </c>
      <c r="C209" s="44" t="s">
        <v>390</v>
      </c>
      <c r="D209" s="45" t="s">
        <v>608</v>
      </c>
      <c r="E209" s="46" t="s">
        <v>609</v>
      </c>
      <c r="F209" s="47" t="s">
        <v>323</v>
      </c>
      <c r="G209" s="105" t="s">
        <v>1977</v>
      </c>
    </row>
    <row r="210" spans="1:8" ht="15.6" x14ac:dyDescent="0.3">
      <c r="A210" s="96">
        <v>209</v>
      </c>
      <c r="B210" s="43">
        <v>95</v>
      </c>
      <c r="C210" s="44" t="s">
        <v>390</v>
      </c>
      <c r="D210" s="45" t="s">
        <v>606</v>
      </c>
      <c r="E210" s="46" t="s">
        <v>607</v>
      </c>
      <c r="F210" s="47" t="s">
        <v>323</v>
      </c>
      <c r="G210" s="105" t="s">
        <v>1977</v>
      </c>
    </row>
    <row r="211" spans="1:8" ht="15.6" x14ac:dyDescent="0.3">
      <c r="A211" s="96">
        <v>210</v>
      </c>
      <c r="B211" s="43">
        <v>49</v>
      </c>
      <c r="C211" s="44" t="s">
        <v>390</v>
      </c>
      <c r="D211" s="45" t="s">
        <v>518</v>
      </c>
      <c r="E211" s="46" t="s">
        <v>519</v>
      </c>
      <c r="F211" s="47" t="s">
        <v>323</v>
      </c>
      <c r="G211" s="105" t="s">
        <v>1977</v>
      </c>
    </row>
    <row r="212" spans="1:8" ht="15.6" x14ac:dyDescent="0.3">
      <c r="A212" s="96">
        <v>211</v>
      </c>
      <c r="B212" s="43">
        <v>104</v>
      </c>
      <c r="C212" s="44" t="s">
        <v>390</v>
      </c>
      <c r="D212" s="45" t="s">
        <v>622</v>
      </c>
      <c r="E212" s="46" t="s">
        <v>623</v>
      </c>
      <c r="F212" s="47" t="s">
        <v>323</v>
      </c>
      <c r="G212" s="105" t="s">
        <v>1977</v>
      </c>
    </row>
    <row r="213" spans="1:8" ht="15.6" x14ac:dyDescent="0.3">
      <c r="A213" s="96">
        <v>212</v>
      </c>
      <c r="B213" s="43">
        <v>457</v>
      </c>
      <c r="C213" s="44" t="s">
        <v>390</v>
      </c>
      <c r="D213" s="45" t="s">
        <v>952</v>
      </c>
      <c r="E213" s="46" t="s">
        <v>1016</v>
      </c>
      <c r="F213" s="47" t="s">
        <v>323</v>
      </c>
      <c r="G213" s="105" t="s">
        <v>1977</v>
      </c>
    </row>
    <row r="214" spans="1:8" ht="15.6" x14ac:dyDescent="0.3">
      <c r="A214" s="96">
        <v>213</v>
      </c>
      <c r="B214" s="43">
        <v>264</v>
      </c>
      <c r="C214" s="44" t="s">
        <v>390</v>
      </c>
      <c r="D214" s="45" t="s">
        <v>805</v>
      </c>
      <c r="E214" s="46" t="s">
        <v>806</v>
      </c>
      <c r="F214" s="47" t="s">
        <v>323</v>
      </c>
      <c r="G214" s="105" t="s">
        <v>1977</v>
      </c>
    </row>
    <row r="215" spans="1:8" ht="15.6" x14ac:dyDescent="0.3">
      <c r="A215" s="96">
        <v>214</v>
      </c>
      <c r="B215" s="43">
        <v>39</v>
      </c>
      <c r="C215" s="44" t="s">
        <v>390</v>
      </c>
      <c r="D215" s="45" t="s">
        <v>499</v>
      </c>
      <c r="E215" s="46" t="s">
        <v>500</v>
      </c>
      <c r="F215" s="47" t="s">
        <v>323</v>
      </c>
      <c r="G215" s="105" t="s">
        <v>1977</v>
      </c>
    </row>
    <row r="216" spans="1:8" ht="15.6" x14ac:dyDescent="0.3">
      <c r="A216" s="96">
        <v>215</v>
      </c>
      <c r="B216" s="43">
        <v>131</v>
      </c>
      <c r="C216" s="44" t="s">
        <v>335</v>
      </c>
      <c r="D216" s="45" t="s">
        <v>655</v>
      </c>
      <c r="E216" s="46" t="s">
        <v>656</v>
      </c>
      <c r="F216" s="47" t="s">
        <v>323</v>
      </c>
      <c r="G216" s="105" t="s">
        <v>1980</v>
      </c>
    </row>
    <row r="217" spans="1:8" ht="15.6" x14ac:dyDescent="0.3">
      <c r="A217" s="96">
        <v>216</v>
      </c>
      <c r="B217" s="43">
        <v>20</v>
      </c>
      <c r="C217" s="44" t="s">
        <v>335</v>
      </c>
      <c r="D217" s="45" t="s">
        <v>422</v>
      </c>
      <c r="E217" s="46" t="s">
        <v>423</v>
      </c>
      <c r="F217" s="47" t="s">
        <v>323</v>
      </c>
      <c r="G217" s="105" t="s">
        <v>1980</v>
      </c>
    </row>
    <row r="218" spans="1:8" ht="15.6" x14ac:dyDescent="0.3">
      <c r="A218" s="96">
        <v>217</v>
      </c>
      <c r="B218" s="43">
        <v>319</v>
      </c>
      <c r="C218" s="44" t="s">
        <v>335</v>
      </c>
      <c r="D218" s="45" t="s">
        <v>852</v>
      </c>
      <c r="E218" s="46" t="s">
        <v>853</v>
      </c>
      <c r="F218" s="47" t="s">
        <v>323</v>
      </c>
      <c r="G218" s="105" t="s">
        <v>1980</v>
      </c>
    </row>
    <row r="219" spans="1:8" ht="15.6" x14ac:dyDescent="0.3">
      <c r="A219" s="96">
        <v>218</v>
      </c>
      <c r="B219" s="43">
        <v>127</v>
      </c>
      <c r="C219" s="44" t="s">
        <v>335</v>
      </c>
      <c r="D219" s="45" t="s">
        <v>649</v>
      </c>
      <c r="E219" s="46" t="s">
        <v>650</v>
      </c>
      <c r="F219" s="47" t="s">
        <v>323</v>
      </c>
      <c r="G219" s="105" t="s">
        <v>1980</v>
      </c>
    </row>
    <row r="220" spans="1:8" ht="15.6" x14ac:dyDescent="0.3">
      <c r="A220" s="96">
        <v>219</v>
      </c>
      <c r="B220" s="43">
        <v>29</v>
      </c>
      <c r="C220" s="44" t="s">
        <v>335</v>
      </c>
      <c r="D220" s="45" t="s">
        <v>466</v>
      </c>
      <c r="E220" s="46" t="s">
        <v>467</v>
      </c>
      <c r="F220" s="47" t="s">
        <v>323</v>
      </c>
      <c r="G220" s="105" t="s">
        <v>1980</v>
      </c>
      <c r="H220" s="105"/>
    </row>
    <row r="221" spans="1:8" ht="15.6" x14ac:dyDescent="0.3">
      <c r="A221" s="96">
        <v>220</v>
      </c>
      <c r="B221" s="43">
        <v>30</v>
      </c>
      <c r="C221" s="44" t="s">
        <v>335</v>
      </c>
      <c r="D221" s="45" t="s">
        <v>282</v>
      </c>
      <c r="E221" s="46" t="s">
        <v>283</v>
      </c>
      <c r="F221" s="47" t="s">
        <v>323</v>
      </c>
      <c r="G221" s="105" t="s">
        <v>1980</v>
      </c>
    </row>
    <row r="222" spans="1:8" ht="15.6" x14ac:dyDescent="0.3">
      <c r="A222" s="96">
        <v>221</v>
      </c>
      <c r="B222" s="43">
        <v>40</v>
      </c>
      <c r="C222" s="44" t="s">
        <v>335</v>
      </c>
      <c r="D222" s="45" t="s">
        <v>158</v>
      </c>
      <c r="E222" s="46" t="s">
        <v>159</v>
      </c>
      <c r="F222" s="47" t="s">
        <v>323</v>
      </c>
      <c r="G222" s="105" t="s">
        <v>1980</v>
      </c>
    </row>
    <row r="223" spans="1:8" ht="15.6" x14ac:dyDescent="0.3">
      <c r="A223" s="96">
        <v>222</v>
      </c>
      <c r="B223" s="43">
        <v>73</v>
      </c>
      <c r="C223" s="44" t="s">
        <v>335</v>
      </c>
      <c r="D223" s="45" t="s">
        <v>568</v>
      </c>
      <c r="E223" s="46" t="s">
        <v>569</v>
      </c>
      <c r="F223" s="47" t="s">
        <v>323</v>
      </c>
      <c r="G223" s="105" t="s">
        <v>1980</v>
      </c>
    </row>
    <row r="224" spans="1:8" ht="15.6" x14ac:dyDescent="0.3">
      <c r="A224" s="96">
        <v>223</v>
      </c>
      <c r="B224" s="43">
        <v>3</v>
      </c>
      <c r="C224" s="44" t="s">
        <v>335</v>
      </c>
      <c r="D224" s="45" t="s">
        <v>336</v>
      </c>
      <c r="E224" s="46" t="s">
        <v>337</v>
      </c>
      <c r="F224" s="47" t="s">
        <v>323</v>
      </c>
      <c r="G224" s="105" t="s">
        <v>1980</v>
      </c>
    </row>
    <row r="225" spans="1:7" ht="15.6" x14ac:dyDescent="0.3">
      <c r="A225" s="96">
        <v>224</v>
      </c>
      <c r="B225" s="43">
        <v>36</v>
      </c>
      <c r="C225" s="44" t="s">
        <v>335</v>
      </c>
      <c r="D225" s="45" t="s">
        <v>494</v>
      </c>
      <c r="E225" s="46" t="s">
        <v>495</v>
      </c>
      <c r="F225" s="47" t="s">
        <v>323</v>
      </c>
      <c r="G225" s="105" t="s">
        <v>1980</v>
      </c>
    </row>
    <row r="226" spans="1:7" ht="15.6" x14ac:dyDescent="0.3">
      <c r="A226" s="96">
        <v>225</v>
      </c>
      <c r="B226" s="43" t="s">
        <v>33</v>
      </c>
      <c r="C226" s="50" t="s">
        <v>335</v>
      </c>
      <c r="D226" s="114" t="s">
        <v>1751</v>
      </c>
      <c r="E226" s="51" t="s">
        <v>1752</v>
      </c>
      <c r="F226" s="47" t="s">
        <v>1592</v>
      </c>
      <c r="G226" s="105" t="s">
        <v>1980</v>
      </c>
    </row>
    <row r="227" spans="1:7" ht="15.6" x14ac:dyDescent="0.3">
      <c r="A227" s="96">
        <v>226</v>
      </c>
      <c r="B227" s="43">
        <v>4</v>
      </c>
      <c r="C227" s="44" t="s">
        <v>335</v>
      </c>
      <c r="D227" s="45" t="s">
        <v>341</v>
      </c>
      <c r="E227" s="46" t="s">
        <v>342</v>
      </c>
      <c r="F227" s="47" t="s">
        <v>323</v>
      </c>
      <c r="G227" s="105" t="s">
        <v>1980</v>
      </c>
    </row>
    <row r="228" spans="1:7" ht="15.6" x14ac:dyDescent="0.3">
      <c r="A228" s="96">
        <v>227</v>
      </c>
      <c r="B228" s="43">
        <v>1</v>
      </c>
      <c r="C228" s="44" t="s">
        <v>320</v>
      </c>
      <c r="D228" s="45" t="s">
        <v>321</v>
      </c>
      <c r="E228" s="46" t="s">
        <v>322</v>
      </c>
      <c r="F228" s="47" t="s">
        <v>323</v>
      </c>
      <c r="G228" s="105" t="s">
        <v>1959</v>
      </c>
    </row>
    <row r="229" spans="1:7" ht="15.6" x14ac:dyDescent="0.3">
      <c r="A229" s="96">
        <v>228</v>
      </c>
      <c r="B229" s="43">
        <v>1</v>
      </c>
      <c r="C229" s="44" t="s">
        <v>320</v>
      </c>
      <c r="D229" s="45" t="s">
        <v>324</v>
      </c>
      <c r="E229" s="46" t="s">
        <v>325</v>
      </c>
      <c r="F229" s="47" t="s">
        <v>323</v>
      </c>
      <c r="G229" s="105" t="s">
        <v>1959</v>
      </c>
    </row>
    <row r="230" spans="1:7" ht="15.6" x14ac:dyDescent="0.3">
      <c r="A230" s="96">
        <v>229</v>
      </c>
      <c r="B230" s="43">
        <v>1</v>
      </c>
      <c r="C230" s="44" t="s">
        <v>320</v>
      </c>
      <c r="D230" s="45" t="s">
        <v>326</v>
      </c>
      <c r="E230" s="46" t="s">
        <v>327</v>
      </c>
      <c r="F230" s="47" t="s">
        <v>323</v>
      </c>
      <c r="G230" s="105" t="s">
        <v>1959</v>
      </c>
    </row>
    <row r="231" spans="1:7" ht="15.6" x14ac:dyDescent="0.3">
      <c r="A231" s="96">
        <v>230</v>
      </c>
      <c r="B231" s="43">
        <v>1</v>
      </c>
      <c r="C231" s="44" t="s">
        <v>320</v>
      </c>
      <c r="D231" s="45" t="s">
        <v>328</v>
      </c>
      <c r="E231" s="46" t="s">
        <v>329</v>
      </c>
      <c r="F231" s="47" t="s">
        <v>323</v>
      </c>
      <c r="G231" s="105" t="s">
        <v>1959</v>
      </c>
    </row>
    <row r="232" spans="1:7" ht="15.6" x14ac:dyDescent="0.3">
      <c r="A232" s="96">
        <v>231</v>
      </c>
      <c r="B232" s="43">
        <v>6</v>
      </c>
      <c r="C232" s="44" t="s">
        <v>320</v>
      </c>
      <c r="D232" s="45" t="s">
        <v>55</v>
      </c>
      <c r="E232" s="46" t="s">
        <v>344</v>
      </c>
      <c r="F232" s="47" t="s">
        <v>323</v>
      </c>
      <c r="G232" s="105" t="s">
        <v>1959</v>
      </c>
    </row>
    <row r="233" spans="1:7" ht="15.6" x14ac:dyDescent="0.3">
      <c r="A233" s="96">
        <v>232</v>
      </c>
      <c r="B233" s="43">
        <v>6</v>
      </c>
      <c r="C233" s="44" t="s">
        <v>320</v>
      </c>
      <c r="D233" s="45" t="s">
        <v>345</v>
      </c>
      <c r="E233" s="46" t="s">
        <v>346</v>
      </c>
      <c r="F233" s="47" t="s">
        <v>323</v>
      </c>
      <c r="G233" s="105" t="s">
        <v>1959</v>
      </c>
    </row>
    <row r="234" spans="1:7" ht="15.6" x14ac:dyDescent="0.3">
      <c r="A234" s="96">
        <v>233</v>
      </c>
      <c r="B234" s="43">
        <v>6</v>
      </c>
      <c r="C234" s="44" t="s">
        <v>320</v>
      </c>
      <c r="D234" s="45" t="s">
        <v>347</v>
      </c>
      <c r="E234" s="46" t="s">
        <v>348</v>
      </c>
      <c r="F234" s="47" t="s">
        <v>323</v>
      </c>
      <c r="G234" s="105" t="s">
        <v>1959</v>
      </c>
    </row>
    <row r="235" spans="1:7" ht="15.6" x14ac:dyDescent="0.3">
      <c r="A235" s="96">
        <v>234</v>
      </c>
      <c r="B235" s="43">
        <v>6</v>
      </c>
      <c r="C235" s="44" t="s">
        <v>320</v>
      </c>
      <c r="D235" s="45" t="s">
        <v>349</v>
      </c>
      <c r="E235" s="46" t="s">
        <v>350</v>
      </c>
      <c r="F235" s="47" t="s">
        <v>323</v>
      </c>
      <c r="G235" s="105" t="s">
        <v>1959</v>
      </c>
    </row>
    <row r="236" spans="1:7" ht="15.6" x14ac:dyDescent="0.3">
      <c r="A236" s="96">
        <v>235</v>
      </c>
      <c r="B236" s="43">
        <v>24</v>
      </c>
      <c r="C236" s="44" t="s">
        <v>320</v>
      </c>
      <c r="D236" s="45" t="s">
        <v>441</v>
      </c>
      <c r="E236" s="46" t="s">
        <v>442</v>
      </c>
      <c r="F236" s="47" t="s">
        <v>323</v>
      </c>
      <c r="G236" s="105" t="s">
        <v>1960</v>
      </c>
    </row>
    <row r="237" spans="1:7" ht="15.6" x14ac:dyDescent="0.3">
      <c r="A237" s="96">
        <v>236</v>
      </c>
      <c r="B237" s="43">
        <v>24</v>
      </c>
      <c r="C237" s="44" t="s">
        <v>320</v>
      </c>
      <c r="D237" s="45" t="s">
        <v>443</v>
      </c>
      <c r="E237" s="46" t="s">
        <v>444</v>
      </c>
      <c r="F237" s="47" t="s">
        <v>323</v>
      </c>
      <c r="G237" s="105" t="s">
        <v>1960</v>
      </c>
    </row>
    <row r="238" spans="1:7" ht="15.6" x14ac:dyDescent="0.3">
      <c r="A238" s="96">
        <v>237</v>
      </c>
      <c r="B238" s="43">
        <v>24</v>
      </c>
      <c r="C238" s="44" t="s">
        <v>320</v>
      </c>
      <c r="D238" s="45" t="s">
        <v>445</v>
      </c>
      <c r="E238" s="46" t="s">
        <v>446</v>
      </c>
      <c r="F238" s="47" t="s">
        <v>323</v>
      </c>
      <c r="G238" s="105" t="s">
        <v>1960</v>
      </c>
    </row>
    <row r="239" spans="1:7" ht="15.6" x14ac:dyDescent="0.3">
      <c r="A239" s="96">
        <v>238</v>
      </c>
      <c r="B239" s="43">
        <v>107</v>
      </c>
      <c r="C239" s="44" t="s">
        <v>320</v>
      </c>
      <c r="D239" s="45" t="s">
        <v>626</v>
      </c>
      <c r="E239" s="46" t="s">
        <v>627</v>
      </c>
      <c r="F239" s="47" t="s">
        <v>323</v>
      </c>
      <c r="G239" s="105" t="s">
        <v>1958</v>
      </c>
    </row>
    <row r="240" spans="1:7" ht="15.6" x14ac:dyDescent="0.3">
      <c r="A240" s="96">
        <v>239</v>
      </c>
      <c r="B240" s="43">
        <v>55</v>
      </c>
      <c r="C240" s="44" t="s">
        <v>320</v>
      </c>
      <c r="D240" s="45" t="s">
        <v>526</v>
      </c>
      <c r="E240" s="46" t="s">
        <v>527</v>
      </c>
      <c r="F240" s="47" t="s">
        <v>323</v>
      </c>
      <c r="G240" s="105" t="s">
        <v>1958</v>
      </c>
    </row>
    <row r="241" spans="1:7" ht="15.6" x14ac:dyDescent="0.3">
      <c r="A241" s="96">
        <v>240</v>
      </c>
      <c r="B241" s="43">
        <v>35</v>
      </c>
      <c r="C241" s="44" t="s">
        <v>320</v>
      </c>
      <c r="D241" s="45" t="s">
        <v>492</v>
      </c>
      <c r="E241" s="46" t="s">
        <v>493</v>
      </c>
      <c r="F241" s="47" t="s">
        <v>323</v>
      </c>
      <c r="G241" s="105" t="s">
        <v>1958</v>
      </c>
    </row>
    <row r="242" spans="1:7" ht="15.6" x14ac:dyDescent="0.3">
      <c r="A242" s="96">
        <v>241</v>
      </c>
      <c r="B242" s="43">
        <v>472</v>
      </c>
      <c r="C242" s="44" t="s">
        <v>320</v>
      </c>
      <c r="D242" s="45" t="s">
        <v>1027</v>
      </c>
      <c r="E242" s="46" t="s">
        <v>1028</v>
      </c>
      <c r="F242" s="47" t="s">
        <v>323</v>
      </c>
      <c r="G242" s="105" t="s">
        <v>1958</v>
      </c>
    </row>
    <row r="243" spans="1:7" ht="15.6" x14ac:dyDescent="0.3">
      <c r="A243" s="96">
        <v>242</v>
      </c>
      <c r="B243" s="43">
        <v>34</v>
      </c>
      <c r="C243" s="44" t="s">
        <v>320</v>
      </c>
      <c r="D243" s="45" t="s">
        <v>486</v>
      </c>
      <c r="E243" s="46" t="s">
        <v>487</v>
      </c>
      <c r="F243" s="47" t="s">
        <v>323</v>
      </c>
      <c r="G243" s="105" t="s">
        <v>1957</v>
      </c>
    </row>
    <row r="244" spans="1:7" ht="15.6" x14ac:dyDescent="0.3">
      <c r="A244" s="96">
        <v>243</v>
      </c>
      <c r="B244" s="43">
        <v>34</v>
      </c>
      <c r="C244" s="44" t="s">
        <v>320</v>
      </c>
      <c r="D244" s="45" t="s">
        <v>488</v>
      </c>
      <c r="E244" s="46" t="s">
        <v>489</v>
      </c>
      <c r="F244" s="47" t="s">
        <v>323</v>
      </c>
      <c r="G244" s="105" t="s">
        <v>1957</v>
      </c>
    </row>
    <row r="245" spans="1:7" ht="15.6" x14ac:dyDescent="0.3">
      <c r="A245" s="96">
        <v>244</v>
      </c>
      <c r="B245" s="43">
        <v>34</v>
      </c>
      <c r="C245" s="44" t="s">
        <v>320</v>
      </c>
      <c r="D245" s="45" t="s">
        <v>490</v>
      </c>
      <c r="E245" s="46" t="s">
        <v>491</v>
      </c>
      <c r="F245" s="47" t="s">
        <v>323</v>
      </c>
      <c r="G245" s="105" t="s">
        <v>1957</v>
      </c>
    </row>
    <row r="246" spans="1:7" ht="15.6" x14ac:dyDescent="0.3">
      <c r="A246" s="96">
        <v>245</v>
      </c>
      <c r="B246" s="43">
        <v>37</v>
      </c>
      <c r="C246" s="44" t="s">
        <v>320</v>
      </c>
      <c r="D246" s="45" t="s">
        <v>496</v>
      </c>
      <c r="E246" s="46" t="s">
        <v>497</v>
      </c>
      <c r="F246" s="47" t="s">
        <v>323</v>
      </c>
      <c r="G246" s="105" t="s">
        <v>1957</v>
      </c>
    </row>
    <row r="247" spans="1:7" ht="28.8" x14ac:dyDescent="0.3">
      <c r="A247" s="96">
        <v>246</v>
      </c>
      <c r="B247" s="43">
        <v>77</v>
      </c>
      <c r="C247" s="44" t="s">
        <v>320</v>
      </c>
      <c r="D247" s="57" t="s">
        <v>576</v>
      </c>
      <c r="E247" s="46" t="s">
        <v>577</v>
      </c>
      <c r="F247" s="47" t="s">
        <v>323</v>
      </c>
      <c r="G247" s="105" t="s">
        <v>1957</v>
      </c>
    </row>
    <row r="248" spans="1:7" ht="15.6" x14ac:dyDescent="0.3">
      <c r="A248" s="96">
        <v>247</v>
      </c>
      <c r="B248" s="43">
        <v>12</v>
      </c>
      <c r="C248" s="44" t="s">
        <v>320</v>
      </c>
      <c r="D248" s="45" t="s">
        <v>393</v>
      </c>
      <c r="E248" s="46" t="s">
        <v>394</v>
      </c>
      <c r="F248" s="47" t="s">
        <v>323</v>
      </c>
      <c r="G248" s="105" t="s">
        <v>1957</v>
      </c>
    </row>
    <row r="249" spans="1:7" ht="15.6" x14ac:dyDescent="0.3">
      <c r="A249" s="96">
        <v>248</v>
      </c>
      <c r="B249" s="43">
        <v>53</v>
      </c>
      <c r="C249" s="44" t="s">
        <v>320</v>
      </c>
      <c r="D249" s="45" t="s">
        <v>522</v>
      </c>
      <c r="E249" s="46" t="s">
        <v>523</v>
      </c>
      <c r="F249" s="47" t="s">
        <v>323</v>
      </c>
      <c r="G249" s="105" t="s">
        <v>1957</v>
      </c>
    </row>
    <row r="250" spans="1:7" ht="15.6" x14ac:dyDescent="0.3">
      <c r="A250" s="96">
        <v>249</v>
      </c>
      <c r="B250" s="43">
        <v>1748</v>
      </c>
      <c r="C250" s="44" t="s">
        <v>320</v>
      </c>
      <c r="D250" s="45" t="s">
        <v>1540</v>
      </c>
      <c r="E250" s="46" t="s">
        <v>1541</v>
      </c>
      <c r="F250" s="47" t="s">
        <v>323</v>
      </c>
      <c r="G250" s="105" t="s">
        <v>1957</v>
      </c>
    </row>
    <row r="251" spans="1:7" ht="15.6" x14ac:dyDescent="0.3">
      <c r="A251" s="96">
        <v>250</v>
      </c>
      <c r="B251" s="43">
        <v>151</v>
      </c>
      <c r="C251" s="44" t="s">
        <v>390</v>
      </c>
      <c r="D251" s="45" t="s">
        <v>678</v>
      </c>
      <c r="E251" s="46" t="s">
        <v>679</v>
      </c>
      <c r="F251" s="47" t="s">
        <v>323</v>
      </c>
      <c r="G251" s="105" t="s">
        <v>1978</v>
      </c>
    </row>
    <row r="252" spans="1:7" ht="15.6" x14ac:dyDescent="0.3">
      <c r="A252" s="96">
        <v>251</v>
      </c>
      <c r="B252" s="43">
        <v>138</v>
      </c>
      <c r="C252" s="44" t="s">
        <v>390</v>
      </c>
      <c r="D252" s="45" t="s">
        <v>663</v>
      </c>
      <c r="E252" s="46" t="s">
        <v>664</v>
      </c>
      <c r="F252" s="47" t="s">
        <v>323</v>
      </c>
      <c r="G252" s="105" t="s">
        <v>1978</v>
      </c>
    </row>
    <row r="253" spans="1:7" ht="15.6" x14ac:dyDescent="0.3">
      <c r="A253" s="96">
        <v>252</v>
      </c>
      <c r="B253" s="43">
        <v>161</v>
      </c>
      <c r="C253" s="44" t="s">
        <v>390</v>
      </c>
      <c r="D253" s="45" t="s">
        <v>693</v>
      </c>
      <c r="E253" s="46" t="s">
        <v>694</v>
      </c>
      <c r="F253" s="47" t="s">
        <v>323</v>
      </c>
      <c r="G253" s="105" t="s">
        <v>1978</v>
      </c>
    </row>
    <row r="254" spans="1:7" ht="15.6" x14ac:dyDescent="0.3">
      <c r="A254" s="96">
        <v>253</v>
      </c>
      <c r="B254" s="43" t="s">
        <v>33</v>
      </c>
      <c r="C254" s="44" t="s">
        <v>390</v>
      </c>
      <c r="D254" s="45" t="s">
        <v>152</v>
      </c>
      <c r="E254" s="46" t="s">
        <v>153</v>
      </c>
      <c r="F254" s="47" t="s">
        <v>1592</v>
      </c>
      <c r="G254" s="105" t="s">
        <v>1978</v>
      </c>
    </row>
    <row r="255" spans="1:7" ht="15.6" x14ac:dyDescent="0.3">
      <c r="A255" s="96">
        <v>254</v>
      </c>
      <c r="B255" s="43">
        <v>445</v>
      </c>
      <c r="C255" s="44" t="s">
        <v>338</v>
      </c>
      <c r="D255" s="45" t="s">
        <v>1003</v>
      </c>
      <c r="E255" s="46" t="s">
        <v>1004</v>
      </c>
      <c r="F255" s="47" t="s">
        <v>323</v>
      </c>
      <c r="G255" s="105" t="s">
        <v>1978</v>
      </c>
    </row>
    <row r="256" spans="1:7" ht="15.6" x14ac:dyDescent="0.3">
      <c r="A256" s="96">
        <v>255</v>
      </c>
      <c r="B256" s="43">
        <v>580</v>
      </c>
      <c r="C256" s="44" t="s">
        <v>338</v>
      </c>
      <c r="D256" s="57" t="s">
        <v>1108</v>
      </c>
      <c r="E256" s="51" t="s">
        <v>1109</v>
      </c>
      <c r="F256" s="47" t="s">
        <v>323</v>
      </c>
      <c r="G256" s="105" t="s">
        <v>1978</v>
      </c>
    </row>
    <row r="257" spans="1:8" ht="15.6" x14ac:dyDescent="0.3">
      <c r="A257" s="96">
        <v>256</v>
      </c>
      <c r="B257" s="43">
        <v>50</v>
      </c>
      <c r="C257" s="44" t="s">
        <v>338</v>
      </c>
      <c r="D257" s="45" t="s">
        <v>520</v>
      </c>
      <c r="E257" s="46" t="s">
        <v>521</v>
      </c>
      <c r="F257" s="47" t="s">
        <v>323</v>
      </c>
      <c r="G257" s="105" t="s">
        <v>1978</v>
      </c>
    </row>
    <row r="258" spans="1:8" ht="15.6" x14ac:dyDescent="0.3">
      <c r="A258" s="96">
        <v>257</v>
      </c>
      <c r="B258" s="43">
        <v>289</v>
      </c>
      <c r="C258" s="44" t="s">
        <v>338</v>
      </c>
      <c r="D258" s="45" t="s">
        <v>822</v>
      </c>
      <c r="E258" s="46" t="s">
        <v>823</v>
      </c>
      <c r="F258" s="47" t="s">
        <v>323</v>
      </c>
      <c r="G258" s="105" t="s">
        <v>1978</v>
      </c>
    </row>
    <row r="259" spans="1:8" ht="15.6" x14ac:dyDescent="0.3">
      <c r="A259" s="96">
        <v>258</v>
      </c>
      <c r="B259" s="43">
        <v>348</v>
      </c>
      <c r="C259" s="44" t="s">
        <v>453</v>
      </c>
      <c r="D259" s="45" t="s">
        <v>889</v>
      </c>
      <c r="E259" s="46" t="s">
        <v>890</v>
      </c>
      <c r="F259" s="47" t="s">
        <v>453</v>
      </c>
      <c r="G259" s="105" t="s">
        <v>1981</v>
      </c>
    </row>
    <row r="260" spans="1:8" ht="15.6" x14ac:dyDescent="0.3">
      <c r="A260" s="96">
        <v>259</v>
      </c>
      <c r="B260" s="55" t="s">
        <v>33</v>
      </c>
      <c r="C260" s="44" t="s">
        <v>453</v>
      </c>
      <c r="D260" s="44" t="s">
        <v>1733</v>
      </c>
      <c r="E260" s="56" t="s">
        <v>1734</v>
      </c>
      <c r="F260" s="47" t="s">
        <v>453</v>
      </c>
      <c r="G260" s="105" t="s">
        <v>1981</v>
      </c>
    </row>
    <row r="261" spans="1:8" ht="15.6" x14ac:dyDescent="0.3">
      <c r="A261" s="96">
        <v>260</v>
      </c>
      <c r="B261" s="43" t="s">
        <v>1762</v>
      </c>
      <c r="C261" s="50" t="s">
        <v>453</v>
      </c>
      <c r="D261" s="114" t="s">
        <v>1770</v>
      </c>
      <c r="E261" s="51" t="s">
        <v>1771</v>
      </c>
      <c r="F261" s="47" t="s">
        <v>453</v>
      </c>
      <c r="G261" s="105" t="s">
        <v>1981</v>
      </c>
    </row>
    <row r="262" spans="1:8" ht="15.6" x14ac:dyDescent="0.3">
      <c r="A262" s="96">
        <v>261</v>
      </c>
      <c r="B262" s="43">
        <v>392</v>
      </c>
      <c r="C262" s="44" t="s">
        <v>453</v>
      </c>
      <c r="D262" s="45" t="s">
        <v>954</v>
      </c>
      <c r="E262" s="46" t="s">
        <v>955</v>
      </c>
      <c r="F262" s="47" t="s">
        <v>453</v>
      </c>
      <c r="G262" s="105" t="s">
        <v>1981</v>
      </c>
    </row>
    <row r="263" spans="1:8" ht="15.6" x14ac:dyDescent="0.3">
      <c r="A263" s="96">
        <v>262</v>
      </c>
      <c r="B263" s="43" t="s">
        <v>33</v>
      </c>
      <c r="C263" s="44" t="s">
        <v>453</v>
      </c>
      <c r="D263" s="45" t="s">
        <v>1749</v>
      </c>
      <c r="E263" s="46" t="s">
        <v>1750</v>
      </c>
      <c r="F263" s="47" t="s">
        <v>453</v>
      </c>
      <c r="G263" s="105" t="s">
        <v>1981</v>
      </c>
    </row>
    <row r="264" spans="1:8" ht="15.6" x14ac:dyDescent="0.3">
      <c r="A264" s="96">
        <v>263</v>
      </c>
      <c r="B264" s="43" t="s">
        <v>33</v>
      </c>
      <c r="C264" s="44" t="s">
        <v>453</v>
      </c>
      <c r="D264" s="45" t="s">
        <v>1753</v>
      </c>
      <c r="E264" s="46" t="s">
        <v>1754</v>
      </c>
      <c r="F264" s="47" t="s">
        <v>453</v>
      </c>
      <c r="G264" s="105" t="s">
        <v>1981</v>
      </c>
    </row>
    <row r="265" spans="1:8" ht="15.6" x14ac:dyDescent="0.3">
      <c r="A265" s="96">
        <v>264</v>
      </c>
      <c r="B265" s="43" t="s">
        <v>33</v>
      </c>
      <c r="C265" s="44" t="s">
        <v>453</v>
      </c>
      <c r="D265" s="45" t="s">
        <v>1755</v>
      </c>
      <c r="E265" s="46" t="s">
        <v>564</v>
      </c>
      <c r="F265" s="47" t="s">
        <v>453</v>
      </c>
      <c r="G265" s="105" t="s">
        <v>1981</v>
      </c>
    </row>
    <row r="266" spans="1:8" ht="15.6" x14ac:dyDescent="0.3">
      <c r="A266" s="96">
        <v>265</v>
      </c>
      <c r="B266" s="43">
        <v>800</v>
      </c>
      <c r="C266" s="44" t="s">
        <v>515</v>
      </c>
      <c r="D266" s="45" t="s">
        <v>1226</v>
      </c>
      <c r="E266" s="46" t="s">
        <v>1227</v>
      </c>
      <c r="F266" s="47" t="s">
        <v>323</v>
      </c>
      <c r="G266" s="105" t="s">
        <v>1990</v>
      </c>
      <c r="H266" s="105"/>
    </row>
    <row r="267" spans="1:8" ht="15.6" x14ac:dyDescent="0.3">
      <c r="A267" s="96">
        <v>266</v>
      </c>
      <c r="B267" s="43" t="s">
        <v>33</v>
      </c>
      <c r="C267" s="44" t="s">
        <v>515</v>
      </c>
      <c r="D267" s="45" t="s">
        <v>1739</v>
      </c>
      <c r="E267" s="46" t="s">
        <v>1740</v>
      </c>
      <c r="F267" s="47" t="s">
        <v>1592</v>
      </c>
      <c r="G267" s="105" t="s">
        <v>1961</v>
      </c>
    </row>
    <row r="268" spans="1:8" ht="15.6" x14ac:dyDescent="0.3">
      <c r="A268" s="96">
        <v>267</v>
      </c>
      <c r="B268" s="43">
        <v>624</v>
      </c>
      <c r="C268" s="44" t="s">
        <v>515</v>
      </c>
      <c r="D268" s="45" t="s">
        <v>1135</v>
      </c>
      <c r="E268" s="46" t="s">
        <v>1136</v>
      </c>
      <c r="F268" s="47" t="s">
        <v>323</v>
      </c>
      <c r="G268" s="105" t="s">
        <v>1961</v>
      </c>
    </row>
    <row r="269" spans="1:8" ht="15.6" x14ac:dyDescent="0.3">
      <c r="A269" s="96">
        <v>268</v>
      </c>
      <c r="B269" s="43">
        <v>2416</v>
      </c>
      <c r="C269" s="44" t="s">
        <v>515</v>
      </c>
      <c r="D269" s="45" t="s">
        <v>1625</v>
      </c>
      <c r="E269" s="46" t="s">
        <v>1626</v>
      </c>
      <c r="F269" s="47" t="s">
        <v>1592</v>
      </c>
      <c r="G269" s="105" t="s">
        <v>1961</v>
      </c>
    </row>
    <row r="270" spans="1:8" ht="15.6" x14ac:dyDescent="0.3">
      <c r="A270" s="96">
        <v>269</v>
      </c>
      <c r="B270" s="43">
        <v>661</v>
      </c>
      <c r="C270" s="44" t="s">
        <v>515</v>
      </c>
      <c r="D270" s="45" t="s">
        <v>1151</v>
      </c>
      <c r="E270" s="46" t="s">
        <v>1152</v>
      </c>
      <c r="F270" s="47" t="s">
        <v>323</v>
      </c>
      <c r="G270" s="105" t="s">
        <v>1961</v>
      </c>
    </row>
    <row r="271" spans="1:8" ht="15.6" x14ac:dyDescent="0.3">
      <c r="A271" s="96">
        <v>270</v>
      </c>
      <c r="B271" s="43">
        <v>693</v>
      </c>
      <c r="C271" s="44" t="s">
        <v>515</v>
      </c>
      <c r="D271" s="45" t="s">
        <v>180</v>
      </c>
      <c r="E271" s="46" t="s">
        <v>181</v>
      </c>
      <c r="F271" s="47" t="s">
        <v>323</v>
      </c>
      <c r="G271" s="105" t="s">
        <v>1962</v>
      </c>
    </row>
    <row r="272" spans="1:8" ht="15.6" x14ac:dyDescent="0.3">
      <c r="A272" s="96">
        <v>271</v>
      </c>
      <c r="B272" s="43">
        <v>1650</v>
      </c>
      <c r="C272" s="44" t="s">
        <v>515</v>
      </c>
      <c r="D272" s="45" t="s">
        <v>1504</v>
      </c>
      <c r="E272" s="46" t="s">
        <v>1505</v>
      </c>
      <c r="F272" s="47" t="s">
        <v>323</v>
      </c>
      <c r="G272" s="105" t="s">
        <v>1962</v>
      </c>
    </row>
    <row r="273" spans="1:7" ht="15.6" x14ac:dyDescent="0.3">
      <c r="A273" s="96">
        <v>272</v>
      </c>
      <c r="B273" s="43">
        <v>1370</v>
      </c>
      <c r="C273" s="44" t="s">
        <v>515</v>
      </c>
      <c r="D273" s="45" t="s">
        <v>1444</v>
      </c>
      <c r="E273" s="46" t="s">
        <v>1445</v>
      </c>
      <c r="F273" s="47" t="s">
        <v>323</v>
      </c>
      <c r="G273" s="105" t="s">
        <v>1962</v>
      </c>
    </row>
    <row r="274" spans="1:7" ht="15.6" x14ac:dyDescent="0.3">
      <c r="A274" s="96">
        <v>273</v>
      </c>
      <c r="B274" s="43">
        <v>3101</v>
      </c>
      <c r="C274" s="44" t="s">
        <v>515</v>
      </c>
      <c r="D274" s="45" t="s">
        <v>1670</v>
      </c>
      <c r="E274" s="46" t="s">
        <v>1671</v>
      </c>
      <c r="F274" s="47" t="s">
        <v>1592</v>
      </c>
      <c r="G274" s="105" t="s">
        <v>1962</v>
      </c>
    </row>
    <row r="275" spans="1:7" ht="15.6" x14ac:dyDescent="0.3">
      <c r="A275" s="96">
        <v>274</v>
      </c>
      <c r="B275" s="43">
        <v>1816</v>
      </c>
      <c r="C275" s="44" t="s">
        <v>515</v>
      </c>
      <c r="D275" s="45" t="s">
        <v>1554</v>
      </c>
      <c r="E275" s="46" t="s">
        <v>1555</v>
      </c>
      <c r="F275" s="47" t="s">
        <v>323</v>
      </c>
      <c r="G275" s="105" t="s">
        <v>1962</v>
      </c>
    </row>
    <row r="276" spans="1:7" ht="15.6" x14ac:dyDescent="0.3">
      <c r="A276" s="96">
        <v>275</v>
      </c>
      <c r="B276" s="43">
        <v>1179</v>
      </c>
      <c r="C276" s="44" t="s">
        <v>515</v>
      </c>
      <c r="D276" s="45" t="s">
        <v>1391</v>
      </c>
      <c r="E276" s="46" t="s">
        <v>1392</v>
      </c>
      <c r="F276" s="47" t="s">
        <v>323</v>
      </c>
      <c r="G276" s="105" t="s">
        <v>1962</v>
      </c>
    </row>
    <row r="277" spans="1:7" ht="15.6" x14ac:dyDescent="0.3">
      <c r="A277" s="96">
        <v>276</v>
      </c>
      <c r="B277" s="43">
        <v>1259</v>
      </c>
      <c r="C277" s="44" t="s">
        <v>515</v>
      </c>
      <c r="D277" s="45" t="s">
        <v>1419</v>
      </c>
      <c r="E277" s="46" t="s">
        <v>1420</v>
      </c>
      <c r="F277" s="47" t="s">
        <v>323</v>
      </c>
      <c r="G277" s="105" t="s">
        <v>1962</v>
      </c>
    </row>
    <row r="278" spans="1:7" ht="15.6" x14ac:dyDescent="0.3">
      <c r="A278" s="96">
        <v>277</v>
      </c>
      <c r="B278" s="43">
        <v>1064</v>
      </c>
      <c r="C278" s="44" t="s">
        <v>515</v>
      </c>
      <c r="D278" s="45" t="s">
        <v>1356</v>
      </c>
      <c r="E278" s="46" t="s">
        <v>1357</v>
      </c>
      <c r="F278" s="47" t="s">
        <v>323</v>
      </c>
      <c r="G278" s="105" t="s">
        <v>1963</v>
      </c>
    </row>
    <row r="279" spans="1:7" ht="15.6" x14ac:dyDescent="0.3">
      <c r="A279" s="96">
        <v>278</v>
      </c>
      <c r="B279" s="43">
        <v>931</v>
      </c>
      <c r="C279" s="44" t="s">
        <v>515</v>
      </c>
      <c r="D279" s="45" t="s">
        <v>1298</v>
      </c>
      <c r="E279" s="46" t="s">
        <v>1299</v>
      </c>
      <c r="F279" s="47" t="s">
        <v>323</v>
      </c>
      <c r="G279" s="105" t="s">
        <v>1963</v>
      </c>
    </row>
    <row r="280" spans="1:7" ht="15.6" x14ac:dyDescent="0.3">
      <c r="A280" s="96">
        <v>279</v>
      </c>
      <c r="B280" s="43">
        <v>1165</v>
      </c>
      <c r="C280" s="44" t="s">
        <v>515</v>
      </c>
      <c r="D280" s="45" t="s">
        <v>139</v>
      </c>
      <c r="E280" s="46" t="s">
        <v>1388</v>
      </c>
      <c r="F280" s="47" t="s">
        <v>323</v>
      </c>
      <c r="G280" s="105" t="s">
        <v>1963</v>
      </c>
    </row>
    <row r="281" spans="1:7" ht="15.6" x14ac:dyDescent="0.3">
      <c r="A281" s="96">
        <v>280</v>
      </c>
      <c r="B281" s="43">
        <v>1173</v>
      </c>
      <c r="C281" s="44" t="s">
        <v>515</v>
      </c>
      <c r="D281" s="45" t="s">
        <v>1389</v>
      </c>
      <c r="E281" s="46" t="s">
        <v>1390</v>
      </c>
      <c r="F281" s="47" t="s">
        <v>323</v>
      </c>
      <c r="G281" s="105" t="s">
        <v>1963</v>
      </c>
    </row>
    <row r="282" spans="1:7" ht="15.6" x14ac:dyDescent="0.3">
      <c r="A282" s="96">
        <v>281</v>
      </c>
      <c r="B282" s="43">
        <v>1419</v>
      </c>
      <c r="C282" s="44" t="s">
        <v>515</v>
      </c>
      <c r="D282" s="45" t="s">
        <v>1459</v>
      </c>
      <c r="E282" s="46" t="s">
        <v>1460</v>
      </c>
      <c r="F282" s="47" t="s">
        <v>323</v>
      </c>
      <c r="G282" s="105" t="s">
        <v>1963</v>
      </c>
    </row>
    <row r="283" spans="1:7" ht="15.6" x14ac:dyDescent="0.3">
      <c r="A283" s="96">
        <v>282</v>
      </c>
      <c r="B283" s="43">
        <v>659</v>
      </c>
      <c r="C283" s="44" t="s">
        <v>515</v>
      </c>
      <c r="D283" s="45" t="s">
        <v>240</v>
      </c>
      <c r="E283" s="46" t="s">
        <v>241</v>
      </c>
      <c r="F283" s="47" t="s">
        <v>323</v>
      </c>
      <c r="G283" s="105" t="s">
        <v>1963</v>
      </c>
    </row>
    <row r="284" spans="1:7" ht="15.6" x14ac:dyDescent="0.3">
      <c r="A284" s="96">
        <v>283</v>
      </c>
      <c r="B284" s="43">
        <v>1035</v>
      </c>
      <c r="C284" s="44" t="s">
        <v>515</v>
      </c>
      <c r="D284" s="45" t="s">
        <v>1345</v>
      </c>
      <c r="E284" s="46" t="s">
        <v>1346</v>
      </c>
      <c r="F284" s="47" t="s">
        <v>323</v>
      </c>
      <c r="G284" s="105" t="s">
        <v>1963</v>
      </c>
    </row>
    <row r="285" spans="1:7" ht="15.6" x14ac:dyDescent="0.3">
      <c r="A285" s="96">
        <v>284</v>
      </c>
      <c r="B285" s="43">
        <v>1231</v>
      </c>
      <c r="C285" s="44" t="s">
        <v>515</v>
      </c>
      <c r="D285" s="45" t="s">
        <v>1411</v>
      </c>
      <c r="E285" s="46" t="s">
        <v>1412</v>
      </c>
      <c r="F285" s="47" t="s">
        <v>323</v>
      </c>
      <c r="G285" s="105" t="s">
        <v>1963</v>
      </c>
    </row>
    <row r="286" spans="1:7" ht="15.6" x14ac:dyDescent="0.3">
      <c r="A286" s="96">
        <v>285</v>
      </c>
      <c r="B286" s="43">
        <v>909</v>
      </c>
      <c r="C286" s="44" t="s">
        <v>515</v>
      </c>
      <c r="D286" s="45" t="s">
        <v>1290</v>
      </c>
      <c r="E286" s="46" t="s">
        <v>1291</v>
      </c>
      <c r="F286" s="47" t="s">
        <v>323</v>
      </c>
      <c r="G286" s="105" t="s">
        <v>1963</v>
      </c>
    </row>
    <row r="287" spans="1:7" ht="15.6" x14ac:dyDescent="0.3">
      <c r="A287" s="96">
        <v>286</v>
      </c>
      <c r="B287" s="43">
        <v>1434</v>
      </c>
      <c r="C287" s="44" t="s">
        <v>515</v>
      </c>
      <c r="D287" s="45" t="s">
        <v>1461</v>
      </c>
      <c r="E287" s="46" t="s">
        <v>1462</v>
      </c>
      <c r="F287" s="47" t="s">
        <v>323</v>
      </c>
      <c r="G287" s="105" t="s">
        <v>1963</v>
      </c>
    </row>
    <row r="288" spans="1:7" ht="15.6" x14ac:dyDescent="0.3">
      <c r="A288" s="96">
        <v>287</v>
      </c>
      <c r="B288" s="43">
        <v>1242</v>
      </c>
      <c r="C288" s="44" t="s">
        <v>515</v>
      </c>
      <c r="D288" s="45" t="s">
        <v>1413</v>
      </c>
      <c r="E288" s="46" t="s">
        <v>1414</v>
      </c>
      <c r="F288" s="47" t="s">
        <v>323</v>
      </c>
      <c r="G288" s="105" t="s">
        <v>1963</v>
      </c>
    </row>
    <row r="289" spans="1:8" ht="15.6" x14ac:dyDescent="0.3">
      <c r="A289" s="96">
        <v>288</v>
      </c>
      <c r="B289" s="43">
        <v>1150</v>
      </c>
      <c r="C289" s="44" t="s">
        <v>515</v>
      </c>
      <c r="D289" s="45" t="s">
        <v>1381</v>
      </c>
      <c r="E289" s="46" t="s">
        <v>1382</v>
      </c>
      <c r="F289" s="47" t="s">
        <v>323</v>
      </c>
      <c r="G289" s="105" t="s">
        <v>1963</v>
      </c>
    </row>
    <row r="290" spans="1:8" ht="15.6" x14ac:dyDescent="0.3">
      <c r="A290" s="96">
        <v>289</v>
      </c>
      <c r="B290" s="43">
        <v>404</v>
      </c>
      <c r="C290" s="44" t="s">
        <v>534</v>
      </c>
      <c r="D290" s="45" t="s">
        <v>965</v>
      </c>
      <c r="E290" s="46" t="s">
        <v>966</v>
      </c>
      <c r="F290" s="47" t="s">
        <v>323</v>
      </c>
      <c r="G290" s="105" t="s">
        <v>1966</v>
      </c>
    </row>
    <row r="291" spans="1:8" ht="15.6" x14ac:dyDescent="0.3">
      <c r="A291" s="96">
        <v>290</v>
      </c>
      <c r="B291" s="43">
        <v>320</v>
      </c>
      <c r="C291" s="44" t="s">
        <v>534</v>
      </c>
      <c r="D291" s="45" t="s">
        <v>854</v>
      </c>
      <c r="E291" s="46" t="s">
        <v>855</v>
      </c>
      <c r="F291" s="47" t="s">
        <v>323</v>
      </c>
      <c r="G291" s="105" t="s">
        <v>1966</v>
      </c>
    </row>
    <row r="292" spans="1:8" ht="15.6" x14ac:dyDescent="0.3">
      <c r="A292" s="96">
        <v>291</v>
      </c>
      <c r="B292" s="43">
        <v>989</v>
      </c>
      <c r="C292" s="44" t="s">
        <v>534</v>
      </c>
      <c r="D292" s="45" t="s">
        <v>1327</v>
      </c>
      <c r="E292" s="46" t="s">
        <v>1328</v>
      </c>
      <c r="F292" s="47" t="s">
        <v>323</v>
      </c>
      <c r="G292" s="105" t="s">
        <v>1966</v>
      </c>
    </row>
    <row r="293" spans="1:8" ht="15.6" x14ac:dyDescent="0.3">
      <c r="A293" s="96">
        <v>292</v>
      </c>
      <c r="B293" s="43">
        <v>69</v>
      </c>
      <c r="C293" s="44" t="s">
        <v>534</v>
      </c>
      <c r="D293" s="45" t="s">
        <v>559</v>
      </c>
      <c r="E293" s="46" t="s">
        <v>560</v>
      </c>
      <c r="F293" s="47" t="s">
        <v>323</v>
      </c>
      <c r="G293" s="105" t="s">
        <v>1966</v>
      </c>
    </row>
    <row r="294" spans="1:8" ht="15.6" x14ac:dyDescent="0.3">
      <c r="A294" s="96">
        <v>293</v>
      </c>
      <c r="B294" s="79">
        <v>533</v>
      </c>
      <c r="C294" s="80" t="s">
        <v>534</v>
      </c>
      <c r="D294" s="81" t="s">
        <v>1080</v>
      </c>
      <c r="E294" s="54" t="s">
        <v>1081</v>
      </c>
      <c r="F294" s="47" t="s">
        <v>323</v>
      </c>
      <c r="G294" s="105" t="s">
        <v>1966</v>
      </c>
    </row>
    <row r="295" spans="1:8" ht="15.6" x14ac:dyDescent="0.3">
      <c r="A295" s="96">
        <v>294</v>
      </c>
      <c r="B295" s="43">
        <v>1404</v>
      </c>
      <c r="C295" s="44" t="s">
        <v>534</v>
      </c>
      <c r="D295" s="45" t="s">
        <v>1457</v>
      </c>
      <c r="E295" s="46" t="s">
        <v>1458</v>
      </c>
      <c r="F295" s="47" t="s">
        <v>323</v>
      </c>
      <c r="G295" s="105" t="s">
        <v>1966</v>
      </c>
      <c r="H295" s="115" t="s">
        <v>1988</v>
      </c>
    </row>
    <row r="296" spans="1:8" ht="15.6" x14ac:dyDescent="0.3">
      <c r="A296" s="96">
        <v>295</v>
      </c>
      <c r="B296" s="43">
        <v>416</v>
      </c>
      <c r="C296" s="44" t="s">
        <v>534</v>
      </c>
      <c r="D296" s="45" t="s">
        <v>977</v>
      </c>
      <c r="E296" s="46" t="s">
        <v>978</v>
      </c>
      <c r="F296" s="47" t="s">
        <v>323</v>
      </c>
      <c r="G296" s="105" t="s">
        <v>1966</v>
      </c>
    </row>
    <row r="297" spans="1:8" ht="15.6" x14ac:dyDescent="0.3">
      <c r="A297" s="96">
        <v>296</v>
      </c>
      <c r="B297" s="43">
        <v>1036</v>
      </c>
      <c r="C297" s="44" t="s">
        <v>534</v>
      </c>
      <c r="D297" s="45" t="s">
        <v>1347</v>
      </c>
      <c r="E297" s="46" t="s">
        <v>1348</v>
      </c>
      <c r="F297" s="47" t="s">
        <v>323</v>
      </c>
      <c r="G297" s="105" t="s">
        <v>1966</v>
      </c>
    </row>
    <row r="298" spans="1:8" ht="15.6" x14ac:dyDescent="0.3">
      <c r="A298" s="96">
        <v>297</v>
      </c>
      <c r="B298" s="43">
        <v>247</v>
      </c>
      <c r="C298" s="44" t="s">
        <v>534</v>
      </c>
      <c r="D298" s="45" t="s">
        <v>43</v>
      </c>
      <c r="E298" s="46" t="s">
        <v>43</v>
      </c>
      <c r="F298" s="47" t="s">
        <v>323</v>
      </c>
      <c r="G298" s="105" t="s">
        <v>1966</v>
      </c>
      <c r="H298" s="105"/>
    </row>
    <row r="299" spans="1:8" ht="15.6" x14ac:dyDescent="0.3">
      <c r="A299" s="96">
        <v>298</v>
      </c>
      <c r="B299" s="79">
        <v>326</v>
      </c>
      <c r="C299" s="80" t="s">
        <v>534</v>
      </c>
      <c r="D299" s="81" t="s">
        <v>859</v>
      </c>
      <c r="E299" s="54" t="s">
        <v>860</v>
      </c>
      <c r="F299" s="47" t="s">
        <v>323</v>
      </c>
      <c r="G299" s="105" t="s">
        <v>1966</v>
      </c>
    </row>
    <row r="300" spans="1:8" ht="15.6" x14ac:dyDescent="0.3">
      <c r="A300" s="96">
        <v>299</v>
      </c>
      <c r="B300" s="43">
        <v>834</v>
      </c>
      <c r="C300" s="44" t="s">
        <v>534</v>
      </c>
      <c r="D300" s="45" t="s">
        <v>1244</v>
      </c>
      <c r="E300" s="46" t="s">
        <v>1245</v>
      </c>
      <c r="F300" s="47" t="s">
        <v>323</v>
      </c>
      <c r="G300" s="105" t="s">
        <v>1966</v>
      </c>
    </row>
    <row r="301" spans="1:8" ht="15.6" x14ac:dyDescent="0.3">
      <c r="A301" s="96">
        <v>300</v>
      </c>
      <c r="B301" s="43">
        <v>578</v>
      </c>
      <c r="C301" s="44" t="s">
        <v>534</v>
      </c>
      <c r="D301" s="45" t="s">
        <v>1106</v>
      </c>
      <c r="E301" s="46" t="s">
        <v>1107</v>
      </c>
      <c r="F301" s="47" t="s">
        <v>323</v>
      </c>
      <c r="G301" s="105" t="s">
        <v>1966</v>
      </c>
      <c r="H301" s="105"/>
    </row>
    <row r="302" spans="1:8" ht="15.6" x14ac:dyDescent="0.3">
      <c r="A302" s="96">
        <v>301</v>
      </c>
      <c r="B302" s="43">
        <v>192</v>
      </c>
      <c r="C302" s="44" t="s">
        <v>534</v>
      </c>
      <c r="D302" s="45" t="s">
        <v>81</v>
      </c>
      <c r="E302" s="46" t="s">
        <v>82</v>
      </c>
      <c r="F302" s="47" t="s">
        <v>323</v>
      </c>
      <c r="G302" s="105" t="s">
        <v>1966</v>
      </c>
    </row>
    <row r="303" spans="1:8" ht="15.6" x14ac:dyDescent="0.3">
      <c r="A303" s="96">
        <v>302</v>
      </c>
      <c r="B303" s="43">
        <v>92</v>
      </c>
      <c r="C303" s="44" t="s">
        <v>534</v>
      </c>
      <c r="D303" s="45" t="s">
        <v>602</v>
      </c>
      <c r="E303" s="46" t="s">
        <v>603</v>
      </c>
      <c r="F303" s="47" t="s">
        <v>323</v>
      </c>
      <c r="G303" s="105" t="s">
        <v>1966</v>
      </c>
    </row>
    <row r="304" spans="1:8" ht="15.6" x14ac:dyDescent="0.3">
      <c r="A304" s="96">
        <v>303</v>
      </c>
      <c r="B304" s="43">
        <v>743</v>
      </c>
      <c r="C304" s="44" t="s">
        <v>534</v>
      </c>
      <c r="D304" s="45" t="s">
        <v>1189</v>
      </c>
      <c r="E304" s="46" t="s">
        <v>1190</v>
      </c>
      <c r="F304" s="47" t="s">
        <v>323</v>
      </c>
      <c r="G304" s="105" t="s">
        <v>1966</v>
      </c>
    </row>
    <row r="305" spans="1:20" ht="15.6" x14ac:dyDescent="0.3">
      <c r="A305" s="96">
        <v>304</v>
      </c>
      <c r="B305" s="43">
        <v>507</v>
      </c>
      <c r="C305" s="44" t="s">
        <v>534</v>
      </c>
      <c r="D305" s="45" t="s">
        <v>1057</v>
      </c>
      <c r="E305" s="46" t="s">
        <v>1058</v>
      </c>
      <c r="F305" s="47" t="s">
        <v>323</v>
      </c>
      <c r="G305" s="105" t="s">
        <v>1966</v>
      </c>
      <c r="H305" s="105"/>
      <c r="I305" s="105"/>
      <c r="J305" s="105"/>
      <c r="K305" s="105"/>
      <c r="L305" s="105"/>
      <c r="M305" s="105"/>
      <c r="N305" s="105"/>
      <c r="O305" s="105"/>
      <c r="P305" s="105"/>
      <c r="Q305" s="105"/>
      <c r="R305" s="105"/>
    </row>
    <row r="306" spans="1:20" ht="15.6" x14ac:dyDescent="0.3">
      <c r="A306" s="96">
        <v>305</v>
      </c>
      <c r="B306" s="43">
        <v>306</v>
      </c>
      <c r="C306" s="44" t="s">
        <v>534</v>
      </c>
      <c r="D306" s="45" t="s">
        <v>835</v>
      </c>
      <c r="E306" s="46" t="s">
        <v>836</v>
      </c>
      <c r="F306" s="47" t="s">
        <v>323</v>
      </c>
      <c r="G306" s="105" t="s">
        <v>1966</v>
      </c>
      <c r="H306" s="105"/>
      <c r="I306" s="105"/>
      <c r="J306" s="47"/>
      <c r="K306" s="47"/>
      <c r="L306" s="47"/>
      <c r="M306" s="47"/>
      <c r="N306" s="47"/>
      <c r="O306" s="64"/>
      <c r="P306" s="47"/>
      <c r="Q306" s="47"/>
      <c r="R306" s="47"/>
      <c r="S306" s="61"/>
      <c r="T306" s="61"/>
    </row>
    <row r="307" spans="1:20" ht="15.6" x14ac:dyDescent="0.3">
      <c r="A307" s="96">
        <v>306</v>
      </c>
      <c r="B307" s="43">
        <v>488</v>
      </c>
      <c r="C307" s="44" t="s">
        <v>534</v>
      </c>
      <c r="D307" s="45" t="s">
        <v>1044</v>
      </c>
      <c r="E307" s="46" t="s">
        <v>1045</v>
      </c>
      <c r="F307" s="47" t="s">
        <v>323</v>
      </c>
      <c r="G307" s="105" t="s">
        <v>1966</v>
      </c>
    </row>
    <row r="308" spans="1:20" ht="15.6" x14ac:dyDescent="0.3">
      <c r="A308" s="96">
        <v>307</v>
      </c>
      <c r="B308" s="43">
        <v>285</v>
      </c>
      <c r="C308" s="44" t="s">
        <v>534</v>
      </c>
      <c r="D308" s="45" t="s">
        <v>818</v>
      </c>
      <c r="E308" s="46" t="s">
        <v>819</v>
      </c>
      <c r="F308" s="47" t="s">
        <v>323</v>
      </c>
      <c r="G308" s="105" t="s">
        <v>1966</v>
      </c>
    </row>
    <row r="309" spans="1:20" ht="15.6" x14ac:dyDescent="0.3">
      <c r="A309" s="96">
        <v>308</v>
      </c>
      <c r="B309" s="43">
        <v>723</v>
      </c>
      <c r="C309" s="44" t="s">
        <v>534</v>
      </c>
      <c r="D309" s="45" t="s">
        <v>1173</v>
      </c>
      <c r="E309" s="46" t="s">
        <v>1174</v>
      </c>
      <c r="F309" s="47" t="s">
        <v>323</v>
      </c>
      <c r="G309" s="105" t="s">
        <v>1966</v>
      </c>
      <c r="H309" s="105"/>
    </row>
    <row r="310" spans="1:20" ht="15.6" x14ac:dyDescent="0.3">
      <c r="A310" s="96">
        <v>309</v>
      </c>
      <c r="B310" s="43">
        <v>176</v>
      </c>
      <c r="C310" s="44" t="s">
        <v>534</v>
      </c>
      <c r="D310" s="45" t="s">
        <v>263</v>
      </c>
      <c r="E310" s="46" t="s">
        <v>720</v>
      </c>
      <c r="F310" s="47" t="s">
        <v>323</v>
      </c>
      <c r="G310" s="105" t="s">
        <v>1966</v>
      </c>
    </row>
    <row r="311" spans="1:20" ht="15.6" x14ac:dyDescent="0.3">
      <c r="A311" s="96">
        <v>310</v>
      </c>
      <c r="B311" s="43">
        <v>516</v>
      </c>
      <c r="C311" s="44" t="s">
        <v>515</v>
      </c>
      <c r="D311" s="45" t="s">
        <v>1067</v>
      </c>
      <c r="E311" s="46" t="s">
        <v>1068</v>
      </c>
      <c r="F311" s="47" t="s">
        <v>323</v>
      </c>
      <c r="G311" s="105" t="s">
        <v>1966</v>
      </c>
      <c r="H311" s="105"/>
    </row>
    <row r="312" spans="1:20" ht="15.6" x14ac:dyDescent="0.3">
      <c r="A312" s="96">
        <v>311</v>
      </c>
      <c r="B312" s="43">
        <v>316</v>
      </c>
      <c r="C312" s="44" t="s">
        <v>515</v>
      </c>
      <c r="D312" s="45" t="s">
        <v>122</v>
      </c>
      <c r="E312" s="46" t="s">
        <v>847</v>
      </c>
      <c r="F312" s="47" t="s">
        <v>323</v>
      </c>
      <c r="G312" s="105" t="s">
        <v>1966</v>
      </c>
    </row>
    <row r="313" spans="1:20" ht="15.6" x14ac:dyDescent="0.3">
      <c r="A313" s="96">
        <v>312</v>
      </c>
      <c r="B313" s="43">
        <v>309</v>
      </c>
      <c r="C313" s="44" t="s">
        <v>515</v>
      </c>
      <c r="D313" s="45" t="s">
        <v>841</v>
      </c>
      <c r="E313" s="46" t="s">
        <v>842</v>
      </c>
      <c r="F313" s="47" t="s">
        <v>323</v>
      </c>
      <c r="G313" s="105" t="s">
        <v>1966</v>
      </c>
    </row>
    <row r="314" spans="1:20" ht="15.6" x14ac:dyDescent="0.3">
      <c r="A314" s="96">
        <v>313</v>
      </c>
      <c r="B314" s="43">
        <v>187</v>
      </c>
      <c r="C314" s="44" t="s">
        <v>515</v>
      </c>
      <c r="D314" s="45" t="s">
        <v>733</v>
      </c>
      <c r="E314" s="46" t="s">
        <v>734</v>
      </c>
      <c r="F314" s="47" t="s">
        <v>323</v>
      </c>
      <c r="G314" s="105" t="s">
        <v>1966</v>
      </c>
    </row>
    <row r="315" spans="1:20" ht="15.6" x14ac:dyDescent="0.3">
      <c r="A315" s="96">
        <v>314</v>
      </c>
      <c r="B315" s="43">
        <v>2435</v>
      </c>
      <c r="C315" s="44" t="s">
        <v>515</v>
      </c>
      <c r="D315" s="45" t="s">
        <v>1627</v>
      </c>
      <c r="E315" s="46" t="s">
        <v>1627</v>
      </c>
      <c r="F315" s="47" t="s">
        <v>1592</v>
      </c>
      <c r="G315" s="105" t="s">
        <v>1966</v>
      </c>
    </row>
    <row r="316" spans="1:20" ht="15.6" x14ac:dyDescent="0.3">
      <c r="A316" s="96">
        <v>315</v>
      </c>
      <c r="B316" s="79">
        <v>214</v>
      </c>
      <c r="C316" s="80" t="s">
        <v>515</v>
      </c>
      <c r="D316" s="81" t="s">
        <v>766</v>
      </c>
      <c r="E316" s="54" t="s">
        <v>767</v>
      </c>
      <c r="F316" s="47" t="s">
        <v>323</v>
      </c>
      <c r="G316" s="105" t="s">
        <v>1966</v>
      </c>
    </row>
    <row r="317" spans="1:20" ht="15.6" x14ac:dyDescent="0.3">
      <c r="A317" s="96">
        <v>316</v>
      </c>
      <c r="B317" s="43">
        <v>324</v>
      </c>
      <c r="C317" s="44" t="s">
        <v>515</v>
      </c>
      <c r="D317" s="45" t="s">
        <v>857</v>
      </c>
      <c r="E317" s="46" t="s">
        <v>858</v>
      </c>
      <c r="F317" s="47" t="s">
        <v>323</v>
      </c>
      <c r="G317" s="105" t="s">
        <v>1966</v>
      </c>
    </row>
    <row r="318" spans="1:20" ht="15.6" x14ac:dyDescent="0.3">
      <c r="A318" s="96">
        <v>317</v>
      </c>
      <c r="B318" s="43">
        <v>625</v>
      </c>
      <c r="C318" s="44" t="s">
        <v>515</v>
      </c>
      <c r="D318" s="45" t="s">
        <v>1137</v>
      </c>
      <c r="E318" s="46" t="s">
        <v>1137</v>
      </c>
      <c r="F318" s="47" t="s">
        <v>323</v>
      </c>
      <c r="G318" s="105" t="s">
        <v>1966</v>
      </c>
    </row>
    <row r="319" spans="1:20" ht="15.6" x14ac:dyDescent="0.3">
      <c r="A319" s="96">
        <v>318</v>
      </c>
      <c r="B319" s="43">
        <v>145</v>
      </c>
      <c r="C319" s="44" t="s">
        <v>515</v>
      </c>
      <c r="D319" s="45" t="s">
        <v>673</v>
      </c>
      <c r="E319" s="46" t="s">
        <v>674</v>
      </c>
      <c r="F319" s="47" t="s">
        <v>323</v>
      </c>
      <c r="G319" s="105" t="s">
        <v>1966</v>
      </c>
    </row>
    <row r="320" spans="1:20" ht="15.6" x14ac:dyDescent="0.3">
      <c r="A320" s="96">
        <v>319</v>
      </c>
      <c r="B320" s="43">
        <v>379</v>
      </c>
      <c r="C320" s="44" t="s">
        <v>515</v>
      </c>
      <c r="D320" s="45" t="s">
        <v>943</v>
      </c>
      <c r="E320" s="46" t="s">
        <v>944</v>
      </c>
      <c r="F320" s="47" t="s">
        <v>323</v>
      </c>
      <c r="G320" s="105" t="s">
        <v>1966</v>
      </c>
    </row>
    <row r="321" spans="1:8" ht="15.6" x14ac:dyDescent="0.3">
      <c r="A321" s="96">
        <v>320</v>
      </c>
      <c r="B321" s="43">
        <v>518</v>
      </c>
      <c r="C321" s="44" t="s">
        <v>515</v>
      </c>
      <c r="D321" s="45" t="s">
        <v>1069</v>
      </c>
      <c r="E321" s="46" t="s">
        <v>1070</v>
      </c>
      <c r="F321" s="47" t="s">
        <v>323</v>
      </c>
      <c r="G321" s="105" t="s">
        <v>1966</v>
      </c>
    </row>
    <row r="322" spans="1:8" ht="15.6" x14ac:dyDescent="0.3">
      <c r="A322" s="96">
        <v>321</v>
      </c>
      <c r="B322" s="43">
        <v>168</v>
      </c>
      <c r="C322" s="44" t="s">
        <v>515</v>
      </c>
      <c r="D322" s="45" t="s">
        <v>710</v>
      </c>
      <c r="E322" s="46" t="s">
        <v>711</v>
      </c>
      <c r="F322" s="47" t="s">
        <v>323</v>
      </c>
      <c r="G322" s="105" t="s">
        <v>1966</v>
      </c>
    </row>
    <row r="323" spans="1:8" ht="15.6" x14ac:dyDescent="0.3">
      <c r="A323" s="96">
        <v>322</v>
      </c>
      <c r="B323" s="43">
        <v>471</v>
      </c>
      <c r="C323" s="44" t="s">
        <v>515</v>
      </c>
      <c r="D323" s="45" t="s">
        <v>1025</v>
      </c>
      <c r="E323" s="46" t="s">
        <v>1026</v>
      </c>
      <c r="F323" s="47" t="s">
        <v>323</v>
      </c>
      <c r="G323" s="105" t="s">
        <v>1966</v>
      </c>
    </row>
    <row r="324" spans="1:8" ht="15.6" x14ac:dyDescent="0.3">
      <c r="A324" s="96">
        <v>323</v>
      </c>
      <c r="B324" s="43">
        <v>2735</v>
      </c>
      <c r="C324" s="44" t="s">
        <v>534</v>
      </c>
      <c r="D324" s="45" t="s">
        <v>1648</v>
      </c>
      <c r="E324" s="46" t="s">
        <v>1649</v>
      </c>
      <c r="F324" s="47" t="s">
        <v>1592</v>
      </c>
      <c r="G324" s="105" t="s">
        <v>1964</v>
      </c>
      <c r="H324" s="5" t="s">
        <v>1989</v>
      </c>
    </row>
    <row r="325" spans="1:8" ht="15.6" x14ac:dyDescent="0.3">
      <c r="A325" s="96">
        <v>324</v>
      </c>
      <c r="B325" s="43">
        <v>1813</v>
      </c>
      <c r="C325" s="44" t="s">
        <v>515</v>
      </c>
      <c r="D325" s="45" t="s">
        <v>1550</v>
      </c>
      <c r="E325" s="46" t="s">
        <v>1551</v>
      </c>
      <c r="F325" s="47" t="s">
        <v>323</v>
      </c>
      <c r="G325" s="105" t="s">
        <v>1964</v>
      </c>
      <c r="H325" s="5" t="s">
        <v>1989</v>
      </c>
    </row>
    <row r="326" spans="1:8" ht="15.6" x14ac:dyDescent="0.3">
      <c r="A326" s="96">
        <v>325</v>
      </c>
      <c r="B326" s="43">
        <v>3504</v>
      </c>
      <c r="C326" s="44" t="s">
        <v>515</v>
      </c>
      <c r="D326" s="45" t="s">
        <v>1689</v>
      </c>
      <c r="E326" s="46" t="s">
        <v>1690</v>
      </c>
      <c r="F326" s="47" t="s">
        <v>1592</v>
      </c>
      <c r="G326" s="105" t="s">
        <v>1964</v>
      </c>
      <c r="H326" s="115" t="s">
        <v>1989</v>
      </c>
    </row>
    <row r="327" spans="1:8" ht="15.6" x14ac:dyDescent="0.3">
      <c r="A327" s="96">
        <v>326</v>
      </c>
      <c r="B327" s="43">
        <v>1139</v>
      </c>
      <c r="C327" s="44" t="s">
        <v>515</v>
      </c>
      <c r="D327" s="45" t="s">
        <v>1375</v>
      </c>
      <c r="E327" s="46" t="s">
        <v>1376</v>
      </c>
      <c r="F327" s="47" t="s">
        <v>323</v>
      </c>
      <c r="G327" s="105" t="s">
        <v>1964</v>
      </c>
      <c r="H327" s="5" t="s">
        <v>1989</v>
      </c>
    </row>
    <row r="328" spans="1:8" ht="15.6" x14ac:dyDescent="0.3">
      <c r="A328" s="96">
        <v>327</v>
      </c>
      <c r="B328" s="43">
        <v>756</v>
      </c>
      <c r="C328" s="44" t="s">
        <v>534</v>
      </c>
      <c r="D328" s="45" t="s">
        <v>1196</v>
      </c>
      <c r="E328" s="46" t="s">
        <v>1197</v>
      </c>
      <c r="F328" s="47" t="s">
        <v>323</v>
      </c>
      <c r="G328" s="105" t="s">
        <v>1965</v>
      </c>
    </row>
    <row r="329" spans="1:8" ht="15.6" x14ac:dyDescent="0.3">
      <c r="A329" s="96">
        <v>328</v>
      </c>
      <c r="B329" s="43">
        <v>160</v>
      </c>
      <c r="C329" s="44" t="s">
        <v>534</v>
      </c>
      <c r="D329" s="45" t="s">
        <v>691</v>
      </c>
      <c r="E329" s="46" t="s">
        <v>692</v>
      </c>
      <c r="F329" s="47" t="s">
        <v>323</v>
      </c>
      <c r="G329" s="105" t="s">
        <v>1965</v>
      </c>
    </row>
    <row r="330" spans="1:8" ht="15.6" x14ac:dyDescent="0.3">
      <c r="A330" s="96">
        <v>329</v>
      </c>
      <c r="B330" s="43">
        <v>402</v>
      </c>
      <c r="C330" s="44" t="s">
        <v>534</v>
      </c>
      <c r="D330" s="45" t="s">
        <v>245</v>
      </c>
      <c r="E330" s="46" t="s">
        <v>246</v>
      </c>
      <c r="F330" s="47" t="s">
        <v>323</v>
      </c>
      <c r="G330" s="105" t="s">
        <v>1965</v>
      </c>
    </row>
    <row r="331" spans="1:8" ht="15.6" x14ac:dyDescent="0.3">
      <c r="A331" s="96">
        <v>330</v>
      </c>
      <c r="B331" s="43">
        <v>164</v>
      </c>
      <c r="C331" s="44" t="s">
        <v>534</v>
      </c>
      <c r="D331" s="45" t="s">
        <v>86</v>
      </c>
      <c r="E331" s="46" t="s">
        <v>702</v>
      </c>
      <c r="F331" s="47" t="s">
        <v>323</v>
      </c>
      <c r="G331" s="105" t="s">
        <v>1965</v>
      </c>
    </row>
    <row r="332" spans="1:8" ht="15.6" x14ac:dyDescent="0.3">
      <c r="A332" s="96">
        <v>331</v>
      </c>
      <c r="B332" s="43">
        <v>301</v>
      </c>
      <c r="C332" s="44" t="s">
        <v>534</v>
      </c>
      <c r="D332" s="45" t="s">
        <v>829</v>
      </c>
      <c r="E332" s="46" t="s">
        <v>830</v>
      </c>
      <c r="F332" s="47" t="s">
        <v>323</v>
      </c>
      <c r="G332" s="105" t="s">
        <v>1965</v>
      </c>
    </row>
    <row r="333" spans="1:8" ht="15.6" x14ac:dyDescent="0.3">
      <c r="A333" s="96">
        <v>332</v>
      </c>
      <c r="B333" s="43">
        <v>392</v>
      </c>
      <c r="C333" s="44" t="s">
        <v>534</v>
      </c>
      <c r="D333" s="45" t="s">
        <v>952</v>
      </c>
      <c r="E333" s="46" t="s">
        <v>953</v>
      </c>
      <c r="F333" s="47" t="s">
        <v>323</v>
      </c>
      <c r="G333" s="105" t="s">
        <v>1965</v>
      </c>
    </row>
    <row r="334" spans="1:8" ht="15.6" x14ac:dyDescent="0.3">
      <c r="A334" s="96">
        <v>333</v>
      </c>
      <c r="B334" s="43">
        <v>59</v>
      </c>
      <c r="C334" s="44" t="s">
        <v>534</v>
      </c>
      <c r="D334" s="45" t="s">
        <v>535</v>
      </c>
      <c r="E334" s="46" t="s">
        <v>536</v>
      </c>
      <c r="F334" s="47" t="s">
        <v>323</v>
      </c>
      <c r="G334" s="105" t="s">
        <v>1965</v>
      </c>
    </row>
    <row r="335" spans="1:8" ht="15.6" x14ac:dyDescent="0.3">
      <c r="A335" s="96">
        <v>334</v>
      </c>
      <c r="B335" s="43">
        <v>46</v>
      </c>
      <c r="C335" s="44" t="s">
        <v>515</v>
      </c>
      <c r="D335" s="45" t="s">
        <v>251</v>
      </c>
      <c r="E335" s="46" t="s">
        <v>252</v>
      </c>
      <c r="F335" s="47" t="s">
        <v>323</v>
      </c>
      <c r="G335" s="105" t="s">
        <v>1965</v>
      </c>
    </row>
    <row r="336" spans="1:8" ht="15.6" x14ac:dyDescent="0.3">
      <c r="A336" s="96">
        <v>335</v>
      </c>
      <c r="B336" s="43">
        <v>653</v>
      </c>
      <c r="C336" s="44" t="s">
        <v>515</v>
      </c>
      <c r="D336" s="45" t="s">
        <v>1149</v>
      </c>
      <c r="E336" s="46" t="s">
        <v>1150</v>
      </c>
      <c r="F336" s="47" t="s">
        <v>323</v>
      </c>
      <c r="G336" s="105" t="s">
        <v>1965</v>
      </c>
    </row>
    <row r="337" spans="1:9" ht="15.6" x14ac:dyDescent="0.3">
      <c r="A337" s="96">
        <v>336</v>
      </c>
      <c r="B337" s="43">
        <v>65</v>
      </c>
      <c r="C337" s="44" t="s">
        <v>515</v>
      </c>
      <c r="D337" s="45" t="s">
        <v>548</v>
      </c>
      <c r="E337" s="46" t="s">
        <v>549</v>
      </c>
      <c r="F337" s="47" t="s">
        <v>323</v>
      </c>
      <c r="G337" s="105" t="s">
        <v>1965</v>
      </c>
    </row>
    <row r="338" spans="1:9" ht="15.6" x14ac:dyDescent="0.3">
      <c r="A338" s="96">
        <v>337</v>
      </c>
      <c r="B338" s="43">
        <v>366</v>
      </c>
      <c r="C338" s="44" t="s">
        <v>515</v>
      </c>
      <c r="D338" s="45" t="s">
        <v>931</v>
      </c>
      <c r="E338" s="46" t="s">
        <v>932</v>
      </c>
      <c r="F338" s="47" t="s">
        <v>323</v>
      </c>
      <c r="G338" s="105" t="s">
        <v>1965</v>
      </c>
    </row>
    <row r="339" spans="1:9" ht="15.6" x14ac:dyDescent="0.3">
      <c r="A339" s="96">
        <v>338</v>
      </c>
      <c r="B339" s="43">
        <v>718</v>
      </c>
      <c r="C339" s="44" t="s">
        <v>515</v>
      </c>
      <c r="D339" s="45" t="s">
        <v>1169</v>
      </c>
      <c r="E339" s="46" t="s">
        <v>1170</v>
      </c>
      <c r="F339" s="47" t="s">
        <v>323</v>
      </c>
      <c r="G339" s="105" t="s">
        <v>1965</v>
      </c>
    </row>
    <row r="340" spans="1:9" ht="15.6" x14ac:dyDescent="0.3">
      <c r="A340" s="96">
        <v>339</v>
      </c>
      <c r="B340" s="43">
        <v>2647</v>
      </c>
      <c r="C340" s="113" t="s">
        <v>515</v>
      </c>
      <c r="D340" s="114" t="s">
        <v>1642</v>
      </c>
      <c r="E340" s="51" t="s">
        <v>1643</v>
      </c>
      <c r="F340" s="47" t="s">
        <v>1592</v>
      </c>
      <c r="G340" s="105" t="s">
        <v>1965</v>
      </c>
    </row>
    <row r="341" spans="1:9" ht="15.6" x14ac:dyDescent="0.3">
      <c r="A341" s="96">
        <v>340</v>
      </c>
      <c r="B341" s="43">
        <v>288</v>
      </c>
      <c r="C341" s="44" t="s">
        <v>515</v>
      </c>
      <c r="D341" s="45" t="s">
        <v>820</v>
      </c>
      <c r="E341" s="46" t="s">
        <v>821</v>
      </c>
      <c r="F341" s="47" t="s">
        <v>323</v>
      </c>
      <c r="G341" s="105" t="s">
        <v>1965</v>
      </c>
    </row>
    <row r="342" spans="1:9" ht="15.6" x14ac:dyDescent="0.3">
      <c r="A342" s="96">
        <v>341</v>
      </c>
      <c r="B342" s="43">
        <v>478</v>
      </c>
      <c r="C342" s="44" t="s">
        <v>515</v>
      </c>
      <c r="D342" s="45" t="s">
        <v>1036</v>
      </c>
      <c r="E342" s="46" t="s">
        <v>1037</v>
      </c>
      <c r="F342" s="47" t="s">
        <v>323</v>
      </c>
      <c r="G342" s="105" t="s">
        <v>1965</v>
      </c>
    </row>
    <row r="343" spans="1:9" ht="15.6" x14ac:dyDescent="0.3">
      <c r="A343" s="96">
        <v>342</v>
      </c>
      <c r="B343" s="43">
        <v>338</v>
      </c>
      <c r="C343" s="44" t="s">
        <v>515</v>
      </c>
      <c r="D343" s="45" t="s">
        <v>873</v>
      </c>
      <c r="E343" s="46" t="s">
        <v>874</v>
      </c>
      <c r="F343" s="47" t="s">
        <v>323</v>
      </c>
      <c r="G343" s="105" t="s">
        <v>1965</v>
      </c>
    </row>
    <row r="344" spans="1:9" ht="15.6" x14ac:dyDescent="0.3">
      <c r="A344" s="96">
        <v>343</v>
      </c>
      <c r="B344" s="43">
        <v>80</v>
      </c>
      <c r="C344" s="44" t="s">
        <v>515</v>
      </c>
      <c r="D344" s="45" t="s">
        <v>580</v>
      </c>
      <c r="E344" s="46" t="s">
        <v>581</v>
      </c>
      <c r="F344" s="47" t="s">
        <v>323</v>
      </c>
      <c r="G344" s="105" t="s">
        <v>1965</v>
      </c>
      <c r="H344" s="115" t="s">
        <v>1988</v>
      </c>
      <c r="I344" s="5" t="s">
        <v>1989</v>
      </c>
    </row>
    <row r="345" spans="1:9" ht="15.6" x14ac:dyDescent="0.3">
      <c r="A345" s="96">
        <v>344</v>
      </c>
      <c r="B345" s="79">
        <v>2411</v>
      </c>
      <c r="C345" s="80" t="s">
        <v>547</v>
      </c>
      <c r="D345" s="81" t="s">
        <v>1623</v>
      </c>
      <c r="E345" s="54" t="s">
        <v>1624</v>
      </c>
      <c r="F345" s="47" t="s">
        <v>1592</v>
      </c>
      <c r="G345" s="105" t="s">
        <v>1983</v>
      </c>
    </row>
    <row r="346" spans="1:9" ht="15.6" x14ac:dyDescent="0.3">
      <c r="A346" s="96">
        <v>345</v>
      </c>
      <c r="B346" s="43">
        <v>440</v>
      </c>
      <c r="C346" s="44" t="s">
        <v>547</v>
      </c>
      <c r="D346" s="45" t="s">
        <v>1001</v>
      </c>
      <c r="E346" s="46" t="s">
        <v>1002</v>
      </c>
      <c r="F346" s="47" t="s">
        <v>323</v>
      </c>
      <c r="G346" s="115" t="s">
        <v>1983</v>
      </c>
    </row>
    <row r="347" spans="1:9" ht="15.6" x14ac:dyDescent="0.3">
      <c r="A347" s="96">
        <v>346</v>
      </c>
      <c r="B347" s="43">
        <v>284</v>
      </c>
      <c r="C347" s="44" t="s">
        <v>547</v>
      </c>
      <c r="D347" s="45" t="s">
        <v>134</v>
      </c>
      <c r="E347" s="46" t="s">
        <v>817</v>
      </c>
      <c r="F347" s="47" t="s">
        <v>323</v>
      </c>
      <c r="G347" s="105" t="s">
        <v>1983</v>
      </c>
    </row>
    <row r="348" spans="1:9" ht="15.6" x14ac:dyDescent="0.3">
      <c r="A348" s="96">
        <v>347</v>
      </c>
      <c r="B348" s="43">
        <v>963</v>
      </c>
      <c r="C348" s="44" t="s">
        <v>547</v>
      </c>
      <c r="D348" s="45" t="s">
        <v>1311</v>
      </c>
      <c r="E348" s="46" t="s">
        <v>1312</v>
      </c>
      <c r="F348" s="47" t="s">
        <v>323</v>
      </c>
      <c r="G348" s="105" t="s">
        <v>1983</v>
      </c>
    </row>
    <row r="349" spans="1:9" ht="15.6" x14ac:dyDescent="0.3">
      <c r="A349" s="96">
        <v>348</v>
      </c>
      <c r="B349" s="43">
        <v>1091</v>
      </c>
      <c r="C349" s="44" t="s">
        <v>547</v>
      </c>
      <c r="D349" s="45" t="s">
        <v>1365</v>
      </c>
      <c r="E349" s="46" t="s">
        <v>1366</v>
      </c>
      <c r="F349" s="47" t="s">
        <v>323</v>
      </c>
      <c r="G349" s="105" t="s">
        <v>1983</v>
      </c>
    </row>
    <row r="350" spans="1:9" ht="15.6" x14ac:dyDescent="0.3">
      <c r="A350" s="96">
        <v>349</v>
      </c>
      <c r="B350" s="43">
        <v>241</v>
      </c>
      <c r="C350" s="44" t="s">
        <v>547</v>
      </c>
      <c r="D350" s="45" t="s">
        <v>115</v>
      </c>
      <c r="E350" s="46" t="s">
        <v>116</v>
      </c>
      <c r="F350" s="47" t="s">
        <v>323</v>
      </c>
      <c r="G350" s="105" t="s">
        <v>1983</v>
      </c>
    </row>
    <row r="351" spans="1:9" ht="15.6" x14ac:dyDescent="0.3">
      <c r="A351" s="96">
        <v>350</v>
      </c>
      <c r="B351" s="43">
        <v>4232</v>
      </c>
      <c r="C351" s="44" t="s">
        <v>547</v>
      </c>
      <c r="D351" s="45" t="s">
        <v>1713</v>
      </c>
      <c r="E351" s="46" t="s">
        <v>1714</v>
      </c>
      <c r="F351" s="47" t="s">
        <v>1592</v>
      </c>
      <c r="G351" s="105" t="s">
        <v>1983</v>
      </c>
    </row>
    <row r="352" spans="1:9" ht="15.6" x14ac:dyDescent="0.3">
      <c r="A352" s="96">
        <v>351</v>
      </c>
      <c r="B352" s="43">
        <v>2730</v>
      </c>
      <c r="C352" s="44" t="s">
        <v>547</v>
      </c>
      <c r="D352" s="45" t="s">
        <v>1646</v>
      </c>
      <c r="E352" s="46" t="s">
        <v>1647</v>
      </c>
      <c r="F352" s="47" t="s">
        <v>1592</v>
      </c>
      <c r="G352" s="105" t="s">
        <v>1983</v>
      </c>
    </row>
    <row r="353" spans="1:16" ht="15.6" x14ac:dyDescent="0.3">
      <c r="A353" s="96">
        <v>352</v>
      </c>
      <c r="B353" s="43">
        <v>3373</v>
      </c>
      <c r="C353" s="44" t="s">
        <v>547</v>
      </c>
      <c r="D353" s="45" t="s">
        <v>1676</v>
      </c>
      <c r="E353" s="46" t="s">
        <v>1677</v>
      </c>
      <c r="F353" s="47" t="s">
        <v>1592</v>
      </c>
      <c r="G353" s="105" t="s">
        <v>1983</v>
      </c>
    </row>
    <row r="354" spans="1:16" ht="15.6" x14ac:dyDescent="0.3">
      <c r="A354" s="96">
        <v>353</v>
      </c>
      <c r="B354" s="43">
        <v>3430</v>
      </c>
      <c r="C354" s="44" t="s">
        <v>547</v>
      </c>
      <c r="D354" s="45" t="s">
        <v>1684</v>
      </c>
      <c r="E354" s="46" t="s">
        <v>1685</v>
      </c>
      <c r="F354" s="47" t="s">
        <v>1592</v>
      </c>
      <c r="G354" s="105" t="s">
        <v>1983</v>
      </c>
    </row>
    <row r="355" spans="1:16" ht="15.6" x14ac:dyDescent="0.3">
      <c r="A355" s="96">
        <v>354</v>
      </c>
      <c r="B355" s="43">
        <v>449</v>
      </c>
      <c r="C355" s="44" t="s">
        <v>547</v>
      </c>
      <c r="D355" s="45" t="s">
        <v>146</v>
      </c>
      <c r="E355" s="46" t="s">
        <v>1007</v>
      </c>
      <c r="F355" s="47" t="s">
        <v>323</v>
      </c>
      <c r="G355" s="105" t="s">
        <v>1983</v>
      </c>
      <c r="H355" s="105"/>
    </row>
    <row r="356" spans="1:16" ht="15.6" x14ac:dyDescent="0.3">
      <c r="A356" s="96">
        <v>355</v>
      </c>
      <c r="B356" s="43">
        <v>1138</v>
      </c>
      <c r="C356" s="44" t="s">
        <v>547</v>
      </c>
      <c r="D356" s="45" t="s">
        <v>124</v>
      </c>
      <c r="E356" s="46" t="s">
        <v>1374</v>
      </c>
      <c r="F356" s="47" t="s">
        <v>323</v>
      </c>
      <c r="G356" s="105" t="s">
        <v>1983</v>
      </c>
    </row>
    <row r="357" spans="1:16" ht="15.6" x14ac:dyDescent="0.3">
      <c r="A357" s="96">
        <v>356</v>
      </c>
      <c r="B357" s="43">
        <v>64</v>
      </c>
      <c r="C357" s="44" t="s">
        <v>547</v>
      </c>
      <c r="D357" s="45" t="s">
        <v>20</v>
      </c>
      <c r="E357" s="46" t="s">
        <v>21</v>
      </c>
      <c r="F357" s="47" t="s">
        <v>323</v>
      </c>
      <c r="G357" s="105" t="s">
        <v>1983</v>
      </c>
    </row>
    <row r="358" spans="1:16" ht="15.6" x14ac:dyDescent="0.3">
      <c r="A358" s="96">
        <v>357</v>
      </c>
      <c r="B358" s="43">
        <v>2917</v>
      </c>
      <c r="C358" s="44" t="s">
        <v>547</v>
      </c>
      <c r="D358" s="45" t="s">
        <v>1660</v>
      </c>
      <c r="E358" s="46" t="s">
        <v>1661</v>
      </c>
      <c r="F358" s="47" t="s">
        <v>1592</v>
      </c>
      <c r="G358" s="105" t="s">
        <v>1983</v>
      </c>
    </row>
    <row r="359" spans="1:16" ht="15.6" x14ac:dyDescent="0.3">
      <c r="A359" s="96">
        <v>358</v>
      </c>
      <c r="B359" s="43">
        <v>191</v>
      </c>
      <c r="C359" s="44" t="s">
        <v>547</v>
      </c>
      <c r="D359" s="45" t="s">
        <v>739</v>
      </c>
      <c r="E359" s="46" t="s">
        <v>740</v>
      </c>
      <c r="F359" s="47" t="s">
        <v>323</v>
      </c>
      <c r="G359" s="105" t="s">
        <v>1983</v>
      </c>
      <c r="P359" s="105"/>
    </row>
    <row r="360" spans="1:16" ht="15.6" x14ac:dyDescent="0.3">
      <c r="A360" s="96">
        <v>359</v>
      </c>
      <c r="B360" s="43">
        <v>248</v>
      </c>
      <c r="C360" s="44" t="s">
        <v>547</v>
      </c>
      <c r="D360" s="45" t="s">
        <v>795</v>
      </c>
      <c r="E360" s="46" t="s">
        <v>796</v>
      </c>
      <c r="F360" s="47" t="s">
        <v>323</v>
      </c>
      <c r="G360" s="115" t="s">
        <v>1983</v>
      </c>
    </row>
    <row r="361" spans="1:16" ht="15.6" x14ac:dyDescent="0.3">
      <c r="A361" s="96">
        <v>360</v>
      </c>
      <c r="B361" s="43">
        <v>2459</v>
      </c>
      <c r="C361" s="44" t="s">
        <v>547</v>
      </c>
      <c r="D361" s="45" t="s">
        <v>1628</v>
      </c>
      <c r="E361" s="46" t="s">
        <v>1629</v>
      </c>
      <c r="F361" s="47" t="s">
        <v>1592</v>
      </c>
      <c r="G361" s="105" t="s">
        <v>1983</v>
      </c>
    </row>
    <row r="362" spans="1:16" ht="15.6" x14ac:dyDescent="0.3">
      <c r="A362" s="96">
        <v>361</v>
      </c>
      <c r="B362" s="43">
        <v>991</v>
      </c>
      <c r="C362" s="44" t="s">
        <v>547</v>
      </c>
      <c r="D362" s="45" t="s">
        <v>1329</v>
      </c>
      <c r="E362" s="46" t="s">
        <v>1330</v>
      </c>
      <c r="F362" s="47" t="s">
        <v>323</v>
      </c>
      <c r="G362" s="105" t="s">
        <v>1983</v>
      </c>
    </row>
    <row r="363" spans="1:16" ht="15.6" x14ac:dyDescent="0.3">
      <c r="A363" s="96">
        <v>362</v>
      </c>
      <c r="B363" s="43">
        <v>1967</v>
      </c>
      <c r="C363" s="44" t="s">
        <v>547</v>
      </c>
      <c r="D363" s="45" t="s">
        <v>1583</v>
      </c>
      <c r="E363" s="46" t="s">
        <v>1584</v>
      </c>
      <c r="F363" s="47" t="s">
        <v>323</v>
      </c>
      <c r="G363" s="105" t="s">
        <v>1983</v>
      </c>
    </row>
    <row r="364" spans="1:16" ht="15.6" x14ac:dyDescent="0.3">
      <c r="A364" s="96">
        <v>363</v>
      </c>
      <c r="B364" s="43">
        <v>641</v>
      </c>
      <c r="C364" s="44" t="s">
        <v>547</v>
      </c>
      <c r="D364" s="45" t="s">
        <v>1145</v>
      </c>
      <c r="E364" s="46" t="s">
        <v>1146</v>
      </c>
      <c r="F364" s="47" t="s">
        <v>323</v>
      </c>
      <c r="G364" s="105" t="s">
        <v>1983</v>
      </c>
    </row>
    <row r="365" spans="1:16" ht="15.6" x14ac:dyDescent="0.3">
      <c r="A365" s="96">
        <v>364</v>
      </c>
      <c r="B365" s="43">
        <v>1700</v>
      </c>
      <c r="C365" s="44" t="s">
        <v>547</v>
      </c>
      <c r="D365" s="45" t="s">
        <v>1522</v>
      </c>
      <c r="E365" s="46" t="s">
        <v>1523</v>
      </c>
      <c r="F365" s="47" t="s">
        <v>323</v>
      </c>
      <c r="G365" s="105" t="s">
        <v>1983</v>
      </c>
    </row>
    <row r="366" spans="1:16" ht="15.6" x14ac:dyDescent="0.3">
      <c r="A366" s="96">
        <v>365</v>
      </c>
      <c r="B366" s="43">
        <v>1215</v>
      </c>
      <c r="C366" s="44" t="s">
        <v>547</v>
      </c>
      <c r="D366" s="45" t="s">
        <v>165</v>
      </c>
      <c r="E366" s="46" t="s">
        <v>1404</v>
      </c>
      <c r="F366" s="47" t="s">
        <v>323</v>
      </c>
      <c r="G366" s="105" t="s">
        <v>1983</v>
      </c>
    </row>
    <row r="367" spans="1:16" ht="15.6" x14ac:dyDescent="0.3">
      <c r="A367" s="96">
        <v>366</v>
      </c>
      <c r="B367" s="43">
        <v>438</v>
      </c>
      <c r="C367" s="44" t="s">
        <v>547</v>
      </c>
      <c r="D367" s="45" t="s">
        <v>999</v>
      </c>
      <c r="E367" s="46" t="s">
        <v>1000</v>
      </c>
      <c r="F367" s="47" t="s">
        <v>323</v>
      </c>
      <c r="G367" s="105" t="s">
        <v>1983</v>
      </c>
    </row>
    <row r="368" spans="1:16" ht="15.6" x14ac:dyDescent="0.3">
      <c r="A368" s="96">
        <v>367</v>
      </c>
      <c r="B368" s="43">
        <v>1588</v>
      </c>
      <c r="C368" s="44" t="s">
        <v>547</v>
      </c>
      <c r="D368" s="45" t="s">
        <v>1490</v>
      </c>
      <c r="E368" s="46" t="s">
        <v>1491</v>
      </c>
      <c r="F368" s="47" t="s">
        <v>323</v>
      </c>
      <c r="G368" s="105" t="s">
        <v>1983</v>
      </c>
    </row>
    <row r="369" spans="1:7" ht="15.6" x14ac:dyDescent="0.3">
      <c r="A369" s="96">
        <v>368</v>
      </c>
      <c r="B369" s="43">
        <v>1939</v>
      </c>
      <c r="C369" s="44" t="s">
        <v>547</v>
      </c>
      <c r="D369" s="45" t="s">
        <v>1573</v>
      </c>
      <c r="E369" s="46" t="s">
        <v>1574</v>
      </c>
      <c r="F369" s="47" t="s">
        <v>323</v>
      </c>
      <c r="G369" s="105" t="s">
        <v>1983</v>
      </c>
    </row>
    <row r="370" spans="1:7" ht="15.6" x14ac:dyDescent="0.3">
      <c r="A370" s="96">
        <v>369</v>
      </c>
      <c r="B370" s="43">
        <v>603</v>
      </c>
      <c r="C370" s="44" t="s">
        <v>547</v>
      </c>
      <c r="D370" s="45" t="s">
        <v>1124</v>
      </c>
      <c r="E370" s="46" t="s">
        <v>1125</v>
      </c>
      <c r="F370" s="47" t="s">
        <v>323</v>
      </c>
      <c r="G370" s="105" t="s">
        <v>1983</v>
      </c>
    </row>
    <row r="371" spans="1:7" ht="15.6" x14ac:dyDescent="0.3">
      <c r="A371" s="96">
        <v>370</v>
      </c>
      <c r="B371" s="43">
        <v>2700</v>
      </c>
      <c r="C371" s="44" t="s">
        <v>547</v>
      </c>
      <c r="D371" s="45" t="s">
        <v>1644</v>
      </c>
      <c r="E371" s="46" t="s">
        <v>1645</v>
      </c>
      <c r="F371" s="47" t="s">
        <v>1592</v>
      </c>
      <c r="G371" s="105" t="s">
        <v>1983</v>
      </c>
    </row>
    <row r="372" spans="1:7" ht="15.6" x14ac:dyDescent="0.3">
      <c r="A372" s="96">
        <v>371</v>
      </c>
      <c r="B372" s="43">
        <v>829</v>
      </c>
      <c r="C372" s="44" t="s">
        <v>547</v>
      </c>
      <c r="D372" s="45" t="s">
        <v>1238</v>
      </c>
      <c r="E372" s="46" t="s">
        <v>1239</v>
      </c>
      <c r="F372" s="47" t="s">
        <v>323</v>
      </c>
      <c r="G372" s="105" t="s">
        <v>1983</v>
      </c>
    </row>
    <row r="373" spans="1:7" ht="15.6" x14ac:dyDescent="0.3">
      <c r="A373" s="96">
        <v>372</v>
      </c>
      <c r="B373" s="43">
        <v>134</v>
      </c>
      <c r="C373" s="44" t="s">
        <v>547</v>
      </c>
      <c r="D373" s="45" t="s">
        <v>659</v>
      </c>
      <c r="E373" s="46" t="s">
        <v>660</v>
      </c>
      <c r="F373" s="47" t="s">
        <v>323</v>
      </c>
      <c r="G373" s="105" t="s">
        <v>1983</v>
      </c>
    </row>
    <row r="374" spans="1:7" ht="15.6" x14ac:dyDescent="0.3">
      <c r="A374" s="96">
        <v>373</v>
      </c>
      <c r="B374" s="43">
        <v>425</v>
      </c>
      <c r="C374" s="44" t="s">
        <v>547</v>
      </c>
      <c r="D374" s="45" t="s">
        <v>982</v>
      </c>
      <c r="E374" s="46" t="s">
        <v>983</v>
      </c>
      <c r="F374" s="47" t="s">
        <v>323</v>
      </c>
      <c r="G374" s="105" t="s">
        <v>1983</v>
      </c>
    </row>
    <row r="375" spans="1:7" ht="15.6" x14ac:dyDescent="0.3">
      <c r="A375" s="96">
        <v>374</v>
      </c>
      <c r="B375" s="43">
        <v>819</v>
      </c>
      <c r="C375" s="44" t="s">
        <v>547</v>
      </c>
      <c r="D375" s="45" t="s">
        <v>1234</v>
      </c>
      <c r="E375" s="46" t="s">
        <v>1235</v>
      </c>
      <c r="F375" s="47" t="s">
        <v>323</v>
      </c>
      <c r="G375" s="105" t="s">
        <v>1983</v>
      </c>
    </row>
    <row r="376" spans="1:7" ht="15.6" x14ac:dyDescent="0.3">
      <c r="A376" s="96">
        <v>375</v>
      </c>
      <c r="B376" s="43">
        <v>275</v>
      </c>
      <c r="C376" s="44" t="s">
        <v>809</v>
      </c>
      <c r="D376" s="45" t="s">
        <v>810</v>
      </c>
      <c r="E376" s="46" t="s">
        <v>811</v>
      </c>
      <c r="F376" s="47" t="s">
        <v>323</v>
      </c>
      <c r="G376" s="105" t="s">
        <v>1982</v>
      </c>
    </row>
    <row r="377" spans="1:7" ht="15.6" x14ac:dyDescent="0.3">
      <c r="A377" s="96">
        <v>376</v>
      </c>
      <c r="B377" s="43" t="s">
        <v>33</v>
      </c>
      <c r="C377" s="44" t="s">
        <v>809</v>
      </c>
      <c r="D377" s="45" t="s">
        <v>1747</v>
      </c>
      <c r="E377" s="46" t="s">
        <v>1748</v>
      </c>
      <c r="F377" s="47" t="s">
        <v>1592</v>
      </c>
      <c r="G377" s="105" t="s">
        <v>1982</v>
      </c>
    </row>
    <row r="378" spans="1:7" ht="15.6" x14ac:dyDescent="0.3">
      <c r="A378" s="96">
        <v>377</v>
      </c>
      <c r="B378" s="43">
        <v>571</v>
      </c>
      <c r="C378" s="44" t="s">
        <v>809</v>
      </c>
      <c r="D378" s="45" t="s">
        <v>1100</v>
      </c>
      <c r="E378" s="46" t="s">
        <v>1101</v>
      </c>
      <c r="F378" s="47" t="s">
        <v>323</v>
      </c>
      <c r="G378" s="105" t="s">
        <v>1982</v>
      </c>
    </row>
    <row r="379" spans="1:7" ht="15.6" x14ac:dyDescent="0.3">
      <c r="A379" s="96">
        <v>378</v>
      </c>
      <c r="B379" s="43">
        <v>8</v>
      </c>
      <c r="C379" s="44" t="s">
        <v>330</v>
      </c>
      <c r="D379" s="45" t="s">
        <v>382</v>
      </c>
      <c r="E379" s="46" t="s">
        <v>383</v>
      </c>
      <c r="F379" s="47" t="s">
        <v>323</v>
      </c>
      <c r="G379" s="105" t="s">
        <v>1979</v>
      </c>
    </row>
    <row r="380" spans="1:7" ht="15.6" x14ac:dyDescent="0.3">
      <c r="A380" s="96">
        <v>379</v>
      </c>
      <c r="B380" s="43">
        <v>8</v>
      </c>
      <c r="C380" s="44" t="s">
        <v>330</v>
      </c>
      <c r="D380" s="45" t="s">
        <v>384</v>
      </c>
      <c r="E380" s="46" t="s">
        <v>385</v>
      </c>
      <c r="F380" s="47" t="s">
        <v>323</v>
      </c>
      <c r="G380" s="105" t="s">
        <v>1979</v>
      </c>
    </row>
    <row r="381" spans="1:7" ht="15.6" x14ac:dyDescent="0.3">
      <c r="A381" s="96">
        <v>380</v>
      </c>
      <c r="B381" s="43">
        <v>14</v>
      </c>
      <c r="C381" s="44" t="s">
        <v>330</v>
      </c>
      <c r="D381" s="45" t="s">
        <v>24</v>
      </c>
      <c r="E381" s="46" t="s">
        <v>25</v>
      </c>
      <c r="F381" s="47" t="s">
        <v>323</v>
      </c>
      <c r="G381" s="105" t="s">
        <v>1979</v>
      </c>
    </row>
    <row r="382" spans="1:7" ht="15.6" x14ac:dyDescent="0.3">
      <c r="A382" s="96">
        <v>381</v>
      </c>
      <c r="B382" s="43">
        <v>177</v>
      </c>
      <c r="C382" s="44" t="s">
        <v>330</v>
      </c>
      <c r="D382" s="45" t="s">
        <v>721</v>
      </c>
      <c r="E382" s="46" t="s">
        <v>722</v>
      </c>
      <c r="F382" s="47" t="s">
        <v>323</v>
      </c>
      <c r="G382" s="105" t="s">
        <v>1979</v>
      </c>
    </row>
    <row r="383" spans="1:7" ht="15.6" x14ac:dyDescent="0.3">
      <c r="A383" s="96">
        <v>382</v>
      </c>
      <c r="B383" s="43">
        <v>2</v>
      </c>
      <c r="C383" s="44" t="s">
        <v>330</v>
      </c>
      <c r="D383" s="45" t="s">
        <v>331</v>
      </c>
      <c r="E383" s="46" t="s">
        <v>332</v>
      </c>
      <c r="F383" s="47" t="s">
        <v>323</v>
      </c>
      <c r="G383" s="105" t="s">
        <v>1979</v>
      </c>
    </row>
    <row r="384" spans="1:7" ht="15.6" x14ac:dyDescent="0.3">
      <c r="A384" s="96">
        <v>383</v>
      </c>
      <c r="B384" s="43">
        <v>1366</v>
      </c>
      <c r="C384" s="44" t="s">
        <v>330</v>
      </c>
      <c r="D384" s="45" t="s">
        <v>1442</v>
      </c>
      <c r="E384" s="46" t="s">
        <v>1443</v>
      </c>
      <c r="F384" s="47" t="s">
        <v>323</v>
      </c>
      <c r="G384" s="105" t="s">
        <v>1979</v>
      </c>
    </row>
    <row r="385" spans="1:7" ht="15.6" x14ac:dyDescent="0.3">
      <c r="A385" s="96">
        <v>384</v>
      </c>
      <c r="B385" s="43">
        <v>2</v>
      </c>
      <c r="C385" s="44" t="s">
        <v>330</v>
      </c>
      <c r="D385" s="45" t="s">
        <v>333</v>
      </c>
      <c r="E385" s="46" t="s">
        <v>334</v>
      </c>
      <c r="F385" s="47" t="s">
        <v>323</v>
      </c>
      <c r="G385" s="105" t="s">
        <v>1979</v>
      </c>
    </row>
    <row r="386" spans="1:7" ht="15.6" x14ac:dyDescent="0.3">
      <c r="A386" s="96">
        <v>385</v>
      </c>
      <c r="B386" s="43">
        <v>70</v>
      </c>
      <c r="C386" s="44" t="s">
        <v>330</v>
      </c>
      <c r="D386" s="45" t="s">
        <v>561</v>
      </c>
      <c r="E386" s="46" t="s">
        <v>562</v>
      </c>
      <c r="F386" s="47" t="s">
        <v>323</v>
      </c>
      <c r="G386" s="105" t="s">
        <v>1979</v>
      </c>
    </row>
    <row r="387" spans="1:7" ht="15.6" x14ac:dyDescent="0.3">
      <c r="A387" s="96">
        <v>386</v>
      </c>
      <c r="B387" s="43">
        <v>139</v>
      </c>
      <c r="C387" s="44" t="s">
        <v>330</v>
      </c>
      <c r="D387" s="45" t="s">
        <v>665</v>
      </c>
      <c r="E387" s="46" t="s">
        <v>666</v>
      </c>
      <c r="F387" s="47" t="s">
        <v>323</v>
      </c>
      <c r="G387" s="105" t="s">
        <v>1979</v>
      </c>
    </row>
    <row r="388" spans="1:7" ht="15.6" x14ac:dyDescent="0.3">
      <c r="A388" s="96">
        <v>387</v>
      </c>
      <c r="B388" s="43">
        <v>5</v>
      </c>
      <c r="C388" s="44" t="s">
        <v>330</v>
      </c>
      <c r="D388" s="45" t="s">
        <v>38</v>
      </c>
      <c r="E388" s="46" t="s">
        <v>343</v>
      </c>
      <c r="F388" s="47" t="s">
        <v>323</v>
      </c>
      <c r="G388" s="105" t="s">
        <v>1979</v>
      </c>
    </row>
    <row r="389" spans="1:7" ht="15.6" x14ac:dyDescent="0.3">
      <c r="A389" s="96">
        <v>388</v>
      </c>
      <c r="B389" s="43">
        <v>63</v>
      </c>
      <c r="C389" s="44" t="s">
        <v>330</v>
      </c>
      <c r="D389" s="45" t="s">
        <v>545</v>
      </c>
      <c r="E389" s="46" t="s">
        <v>546</v>
      </c>
      <c r="F389" s="47" t="s">
        <v>323</v>
      </c>
      <c r="G389" s="105" t="s">
        <v>1979</v>
      </c>
    </row>
    <row r="390" spans="1:7" ht="15.6" x14ac:dyDescent="0.3">
      <c r="A390" s="96">
        <v>389</v>
      </c>
      <c r="B390" s="43">
        <v>60</v>
      </c>
      <c r="C390" s="44" t="s">
        <v>330</v>
      </c>
      <c r="D390" s="45" t="s">
        <v>537</v>
      </c>
      <c r="E390" s="46" t="s">
        <v>538</v>
      </c>
      <c r="F390" s="47" t="s">
        <v>323</v>
      </c>
      <c r="G390" s="105" t="s">
        <v>1979</v>
      </c>
    </row>
    <row r="391" spans="1:7" ht="15.6" x14ac:dyDescent="0.3">
      <c r="A391" s="96">
        <v>390</v>
      </c>
      <c r="B391" s="43">
        <v>16</v>
      </c>
      <c r="C391" s="44" t="s">
        <v>330</v>
      </c>
      <c r="D391" s="45" t="s">
        <v>401</v>
      </c>
      <c r="E391" s="46" t="s">
        <v>402</v>
      </c>
      <c r="F391" s="47" t="s">
        <v>323</v>
      </c>
      <c r="G391" s="105" t="s">
        <v>1979</v>
      </c>
    </row>
    <row r="392" spans="1:7" ht="15.6" x14ac:dyDescent="0.3">
      <c r="A392" s="96">
        <v>391</v>
      </c>
      <c r="B392" s="43">
        <v>15</v>
      </c>
      <c r="C392" s="44" t="s">
        <v>330</v>
      </c>
      <c r="D392" s="45" t="s">
        <v>399</v>
      </c>
      <c r="E392" s="46" t="s">
        <v>400</v>
      </c>
      <c r="F392" s="47" t="s">
        <v>323</v>
      </c>
      <c r="G392" s="105" t="s">
        <v>1979</v>
      </c>
    </row>
    <row r="393" spans="1:7" ht="15.6" x14ac:dyDescent="0.3">
      <c r="A393" s="96">
        <v>392</v>
      </c>
      <c r="B393" s="43">
        <v>54</v>
      </c>
      <c r="C393" s="44" t="s">
        <v>330</v>
      </c>
      <c r="D393" s="45" t="s">
        <v>524</v>
      </c>
      <c r="E393" s="46" t="s">
        <v>525</v>
      </c>
      <c r="F393" s="47" t="s">
        <v>323</v>
      </c>
      <c r="G393" s="105" t="s">
        <v>1979</v>
      </c>
    </row>
    <row r="394" spans="1:7" ht="15.6" x14ac:dyDescent="0.3">
      <c r="A394" s="96">
        <v>393</v>
      </c>
      <c r="B394" s="43">
        <v>62</v>
      </c>
      <c r="C394" s="44" t="s">
        <v>330</v>
      </c>
      <c r="D394" s="45" t="s">
        <v>543</v>
      </c>
      <c r="E394" s="46" t="s">
        <v>544</v>
      </c>
      <c r="F394" s="47" t="s">
        <v>323</v>
      </c>
      <c r="G394" s="105" t="s">
        <v>1979</v>
      </c>
    </row>
    <row r="395" spans="1:7" ht="15.6" x14ac:dyDescent="0.3">
      <c r="A395" s="96">
        <v>394</v>
      </c>
      <c r="B395" s="43">
        <v>110</v>
      </c>
      <c r="C395" s="44" t="s">
        <v>338</v>
      </c>
      <c r="D395" s="45" t="s">
        <v>182</v>
      </c>
      <c r="E395" s="46" t="s">
        <v>183</v>
      </c>
      <c r="F395" s="47" t="s">
        <v>323</v>
      </c>
      <c r="G395" s="105" t="s">
        <v>1967</v>
      </c>
    </row>
    <row r="396" spans="1:7" ht="15.6" x14ac:dyDescent="0.3">
      <c r="A396" s="96">
        <v>395</v>
      </c>
      <c r="B396" s="43">
        <v>346</v>
      </c>
      <c r="C396" s="44" t="s">
        <v>338</v>
      </c>
      <c r="D396" s="45" t="s">
        <v>230</v>
      </c>
      <c r="E396" s="46" t="s">
        <v>231</v>
      </c>
      <c r="F396" s="47" t="s">
        <v>323</v>
      </c>
      <c r="G396" s="105" t="s">
        <v>1967</v>
      </c>
    </row>
    <row r="397" spans="1:7" ht="15.6" x14ac:dyDescent="0.3">
      <c r="A397" s="96">
        <v>396</v>
      </c>
      <c r="B397" s="43">
        <v>1256</v>
      </c>
      <c r="C397" s="44" t="s">
        <v>338</v>
      </c>
      <c r="D397" s="45" t="s">
        <v>1417</v>
      </c>
      <c r="E397" s="46" t="s">
        <v>1418</v>
      </c>
      <c r="F397" s="47" t="s">
        <v>323</v>
      </c>
      <c r="G397" s="105" t="s">
        <v>1967</v>
      </c>
    </row>
    <row r="398" spans="1:7" ht="15.6" x14ac:dyDescent="0.3">
      <c r="A398" s="96">
        <v>397</v>
      </c>
      <c r="B398" s="43">
        <v>57</v>
      </c>
      <c r="C398" s="44" t="s">
        <v>338</v>
      </c>
      <c r="D398" s="45" t="s">
        <v>528</v>
      </c>
      <c r="E398" s="46" t="s">
        <v>529</v>
      </c>
      <c r="F398" s="47" t="s">
        <v>323</v>
      </c>
      <c r="G398" s="105" t="s">
        <v>1967</v>
      </c>
    </row>
    <row r="399" spans="1:7" ht="15.6" x14ac:dyDescent="0.3">
      <c r="A399" s="96">
        <v>398</v>
      </c>
      <c r="B399" s="43">
        <v>84</v>
      </c>
      <c r="C399" s="44" t="s">
        <v>338</v>
      </c>
      <c r="D399" s="45" t="s">
        <v>589</v>
      </c>
      <c r="E399" s="46" t="s">
        <v>590</v>
      </c>
      <c r="F399" s="47" t="s">
        <v>323</v>
      </c>
      <c r="G399" s="105" t="s">
        <v>1967</v>
      </c>
    </row>
    <row r="400" spans="1:7" ht="15.6" x14ac:dyDescent="0.3">
      <c r="A400" s="96">
        <v>399</v>
      </c>
      <c r="B400" s="43">
        <v>9</v>
      </c>
      <c r="C400" s="44" t="s">
        <v>338</v>
      </c>
      <c r="D400" s="45" t="s">
        <v>386</v>
      </c>
      <c r="E400" s="46" t="s">
        <v>387</v>
      </c>
      <c r="F400" s="47" t="s">
        <v>323</v>
      </c>
      <c r="G400" s="105" t="s">
        <v>1967</v>
      </c>
    </row>
    <row r="401" spans="1:8" ht="15.6" x14ac:dyDescent="0.3">
      <c r="A401" s="96">
        <v>400</v>
      </c>
      <c r="B401" s="43">
        <v>72</v>
      </c>
      <c r="C401" s="44" t="s">
        <v>338</v>
      </c>
      <c r="D401" s="45" t="s">
        <v>66</v>
      </c>
      <c r="E401" s="46" t="s">
        <v>565</v>
      </c>
      <c r="F401" s="47" t="s">
        <v>323</v>
      </c>
      <c r="G401" s="105" t="s">
        <v>1967</v>
      </c>
    </row>
    <row r="402" spans="1:8" ht="15.6" x14ac:dyDescent="0.3">
      <c r="A402" s="96">
        <v>401</v>
      </c>
      <c r="B402" s="43">
        <v>72</v>
      </c>
      <c r="C402" s="44" t="s">
        <v>338</v>
      </c>
      <c r="D402" s="45" t="s">
        <v>566</v>
      </c>
      <c r="E402" s="46" t="s">
        <v>567</v>
      </c>
      <c r="F402" s="47" t="s">
        <v>323</v>
      </c>
      <c r="G402" s="105" t="s">
        <v>1967</v>
      </c>
      <c r="H402" s="105"/>
    </row>
    <row r="403" spans="1:8" ht="15.6" x14ac:dyDescent="0.3">
      <c r="A403" s="96">
        <v>402</v>
      </c>
      <c r="B403" s="43">
        <v>9</v>
      </c>
      <c r="C403" s="44" t="s">
        <v>338</v>
      </c>
      <c r="D403" s="45" t="s">
        <v>388</v>
      </c>
      <c r="E403" s="46" t="s">
        <v>389</v>
      </c>
      <c r="F403" s="47" t="s">
        <v>323</v>
      </c>
      <c r="G403" s="105" t="s">
        <v>1967</v>
      </c>
    </row>
    <row r="404" spans="1:8" ht="15.6" x14ac:dyDescent="0.3">
      <c r="A404" s="96">
        <v>403</v>
      </c>
      <c r="B404" s="43">
        <v>61</v>
      </c>
      <c r="C404" s="44" t="s">
        <v>338</v>
      </c>
      <c r="D404" s="45" t="s">
        <v>539</v>
      </c>
      <c r="E404" s="46" t="s">
        <v>540</v>
      </c>
      <c r="F404" s="47" t="s">
        <v>323</v>
      </c>
      <c r="G404" s="105" t="s">
        <v>1967</v>
      </c>
    </row>
    <row r="405" spans="1:8" ht="15.6" x14ac:dyDescent="0.3">
      <c r="A405" s="96">
        <v>404</v>
      </c>
      <c r="B405" s="43">
        <v>61</v>
      </c>
      <c r="C405" s="44" t="s">
        <v>338</v>
      </c>
      <c r="D405" s="45" t="s">
        <v>541</v>
      </c>
      <c r="E405" s="46" t="s">
        <v>542</v>
      </c>
      <c r="F405" s="47" t="s">
        <v>323</v>
      </c>
      <c r="G405" s="105" t="s">
        <v>1967</v>
      </c>
    </row>
    <row r="406" spans="1:8" ht="15.6" x14ac:dyDescent="0.3">
      <c r="A406" s="96">
        <v>405</v>
      </c>
      <c r="B406" s="43">
        <v>25</v>
      </c>
      <c r="C406" s="44" t="s">
        <v>338</v>
      </c>
      <c r="D406" s="45" t="s">
        <v>447</v>
      </c>
      <c r="E406" s="46" t="s">
        <v>448</v>
      </c>
      <c r="F406" s="47" t="s">
        <v>323</v>
      </c>
      <c r="G406" s="105" t="s">
        <v>1967</v>
      </c>
    </row>
    <row r="407" spans="1:8" ht="15.6" x14ac:dyDescent="0.3">
      <c r="A407" s="96">
        <v>406</v>
      </c>
      <c r="B407" s="43">
        <v>25</v>
      </c>
      <c r="C407" s="44" t="s">
        <v>338</v>
      </c>
      <c r="D407" s="45" t="s">
        <v>449</v>
      </c>
      <c r="E407" s="46" t="s">
        <v>450</v>
      </c>
      <c r="F407" s="47" t="s">
        <v>323</v>
      </c>
      <c r="G407" s="105" t="s">
        <v>1967</v>
      </c>
    </row>
    <row r="408" spans="1:8" ht="15.6" x14ac:dyDescent="0.3">
      <c r="A408" s="96">
        <v>407</v>
      </c>
      <c r="B408" s="43">
        <v>18</v>
      </c>
      <c r="C408" s="44" t="s">
        <v>338</v>
      </c>
      <c r="D408" s="45" t="s">
        <v>403</v>
      </c>
      <c r="E408" s="46" t="s">
        <v>404</v>
      </c>
      <c r="F408" s="47" t="s">
        <v>323</v>
      </c>
      <c r="G408" s="105" t="s">
        <v>1967</v>
      </c>
    </row>
    <row r="409" spans="1:8" ht="15.6" x14ac:dyDescent="0.3">
      <c r="A409" s="96">
        <v>408</v>
      </c>
      <c r="B409" s="43">
        <v>18</v>
      </c>
      <c r="C409" s="44" t="s">
        <v>338</v>
      </c>
      <c r="D409" s="45" t="s">
        <v>405</v>
      </c>
      <c r="E409" s="46" t="s">
        <v>406</v>
      </c>
      <c r="F409" s="47" t="s">
        <v>323</v>
      </c>
      <c r="G409" s="105" t="s">
        <v>1967</v>
      </c>
    </row>
    <row r="410" spans="1:8" ht="15.6" x14ac:dyDescent="0.3">
      <c r="A410" s="96">
        <v>409</v>
      </c>
      <c r="B410" s="43">
        <v>22</v>
      </c>
      <c r="C410" s="44" t="s">
        <v>338</v>
      </c>
      <c r="D410" s="45" t="s">
        <v>437</v>
      </c>
      <c r="E410" s="46" t="s">
        <v>438</v>
      </c>
      <c r="F410" s="47" t="s">
        <v>323</v>
      </c>
      <c r="G410" s="105" t="s">
        <v>1967</v>
      </c>
    </row>
    <row r="411" spans="1:8" ht="15.6" x14ac:dyDescent="0.3">
      <c r="A411" s="96">
        <v>410</v>
      </c>
      <c r="B411" s="43">
        <v>165</v>
      </c>
      <c r="C411" s="44" t="s">
        <v>338</v>
      </c>
      <c r="D411" s="45" t="s">
        <v>703</v>
      </c>
      <c r="E411" s="46" t="s">
        <v>704</v>
      </c>
      <c r="F411" s="47" t="s">
        <v>323</v>
      </c>
      <c r="G411" s="105" t="s">
        <v>1967</v>
      </c>
    </row>
    <row r="412" spans="1:8" ht="15.6" x14ac:dyDescent="0.3">
      <c r="A412" s="96">
        <v>411</v>
      </c>
      <c r="B412" s="43">
        <v>165</v>
      </c>
      <c r="C412" s="44" t="s">
        <v>338</v>
      </c>
      <c r="D412" s="45" t="s">
        <v>256</v>
      </c>
      <c r="E412" s="46" t="s">
        <v>705</v>
      </c>
      <c r="F412" s="47" t="s">
        <v>323</v>
      </c>
      <c r="G412" s="105" t="s">
        <v>1967</v>
      </c>
    </row>
    <row r="413" spans="1:8" ht="15.6" x14ac:dyDescent="0.3">
      <c r="A413" s="96">
        <v>412</v>
      </c>
      <c r="B413" s="43">
        <v>3</v>
      </c>
      <c r="C413" s="44" t="s">
        <v>338</v>
      </c>
      <c r="D413" s="45" t="s">
        <v>339</v>
      </c>
      <c r="E413" s="46" t="s">
        <v>340</v>
      </c>
      <c r="F413" s="47" t="s">
        <v>323</v>
      </c>
      <c r="G413" s="105" t="s">
        <v>1967</v>
      </c>
    </row>
    <row r="414" spans="1:8" ht="15.6" x14ac:dyDescent="0.3">
      <c r="A414" s="96">
        <v>413</v>
      </c>
      <c r="B414" s="43">
        <v>27</v>
      </c>
      <c r="C414" s="44" t="s">
        <v>338</v>
      </c>
      <c r="D414" s="45" t="s">
        <v>463</v>
      </c>
      <c r="E414" s="46" t="s">
        <v>464</v>
      </c>
      <c r="F414" s="47" t="s">
        <v>323</v>
      </c>
      <c r="G414" s="105" t="s">
        <v>1967</v>
      </c>
    </row>
    <row r="415" spans="1:8" ht="15.6" x14ac:dyDescent="0.3">
      <c r="A415" s="96">
        <v>414</v>
      </c>
      <c r="B415" s="43">
        <v>48</v>
      </c>
      <c r="C415" s="44" t="s">
        <v>338</v>
      </c>
      <c r="D415" s="45" t="s">
        <v>516</v>
      </c>
      <c r="E415" s="46" t="s">
        <v>517</v>
      </c>
      <c r="F415" s="47" t="s">
        <v>323</v>
      </c>
      <c r="G415" s="105" t="s">
        <v>1967</v>
      </c>
    </row>
    <row r="416" spans="1:8" ht="15.6" x14ac:dyDescent="0.3">
      <c r="A416" s="96">
        <v>415</v>
      </c>
      <c r="B416" s="43">
        <v>472</v>
      </c>
      <c r="C416" s="44" t="s">
        <v>338</v>
      </c>
      <c r="D416" s="45" t="s">
        <v>1027</v>
      </c>
      <c r="E416" s="46" t="s">
        <v>1029</v>
      </c>
      <c r="F416" s="47" t="s">
        <v>323</v>
      </c>
      <c r="G416" s="105" t="s">
        <v>1967</v>
      </c>
    </row>
    <row r="417" spans="1:8" ht="15.6" x14ac:dyDescent="0.3">
      <c r="A417" s="96">
        <v>416</v>
      </c>
      <c r="B417" s="43">
        <v>184</v>
      </c>
      <c r="C417" s="44" t="s">
        <v>338</v>
      </c>
      <c r="D417" s="45" t="s">
        <v>729</v>
      </c>
      <c r="E417" s="46" t="s">
        <v>730</v>
      </c>
      <c r="F417" s="47" t="s">
        <v>323</v>
      </c>
      <c r="G417" s="105" t="s">
        <v>1967</v>
      </c>
    </row>
    <row r="418" spans="1:8" ht="15.6" x14ac:dyDescent="0.3">
      <c r="A418" s="96">
        <v>417</v>
      </c>
      <c r="B418" s="43">
        <v>2202</v>
      </c>
      <c r="C418" s="44" t="s">
        <v>338</v>
      </c>
      <c r="D418" s="45" t="s">
        <v>1609</v>
      </c>
      <c r="E418" s="46" t="s">
        <v>1610</v>
      </c>
      <c r="F418" s="47" t="s">
        <v>1592</v>
      </c>
      <c r="G418" s="105" t="s">
        <v>1967</v>
      </c>
    </row>
    <row r="419" spans="1:8" ht="15.6" x14ac:dyDescent="0.3">
      <c r="A419" s="96">
        <v>418</v>
      </c>
      <c r="B419" s="43">
        <v>2202</v>
      </c>
      <c r="C419" s="44" t="s">
        <v>338</v>
      </c>
      <c r="D419" s="45" t="s">
        <v>1611</v>
      </c>
      <c r="E419" s="46" t="s">
        <v>1612</v>
      </c>
      <c r="F419" s="47" t="s">
        <v>1592</v>
      </c>
      <c r="G419" s="105" t="s">
        <v>1967</v>
      </c>
    </row>
    <row r="420" spans="1:8" ht="15.6" x14ac:dyDescent="0.3">
      <c r="A420" s="96">
        <v>419</v>
      </c>
      <c r="B420" s="43">
        <v>28</v>
      </c>
      <c r="C420" s="44" t="s">
        <v>338</v>
      </c>
      <c r="D420" s="45" t="s">
        <v>22</v>
      </c>
      <c r="E420" s="46" t="s">
        <v>465</v>
      </c>
      <c r="F420" s="47" t="s">
        <v>323</v>
      </c>
      <c r="G420" s="105" t="s">
        <v>1967</v>
      </c>
    </row>
    <row r="421" spans="1:8" ht="15.6" x14ac:dyDescent="0.3">
      <c r="A421" s="96">
        <v>420</v>
      </c>
      <c r="B421" s="43">
        <v>433</v>
      </c>
      <c r="C421" s="44" t="s">
        <v>351</v>
      </c>
      <c r="D421" s="45" t="s">
        <v>990</v>
      </c>
      <c r="E421" s="46" t="s">
        <v>991</v>
      </c>
      <c r="F421" s="47" t="s">
        <v>323</v>
      </c>
      <c r="G421" s="105" t="s">
        <v>1969</v>
      </c>
    </row>
    <row r="422" spans="1:8" ht="15.6" x14ac:dyDescent="0.3">
      <c r="A422" s="96">
        <v>421</v>
      </c>
      <c r="B422" s="43">
        <v>328</v>
      </c>
      <c r="C422" s="44" t="s">
        <v>351</v>
      </c>
      <c r="D422" s="45" t="s">
        <v>863</v>
      </c>
      <c r="E422" s="46" t="s">
        <v>864</v>
      </c>
      <c r="F422" s="47" t="s">
        <v>323</v>
      </c>
      <c r="G422" s="105" t="s">
        <v>1969</v>
      </c>
    </row>
    <row r="423" spans="1:8" ht="15.6" x14ac:dyDescent="0.3">
      <c r="A423" s="96">
        <v>422</v>
      </c>
      <c r="B423" s="43">
        <v>179</v>
      </c>
      <c r="C423" s="44" t="s">
        <v>351</v>
      </c>
      <c r="D423" s="45" t="s">
        <v>725</v>
      </c>
      <c r="E423" s="46" t="s">
        <v>726</v>
      </c>
      <c r="F423" s="47" t="s">
        <v>323</v>
      </c>
      <c r="G423" s="105" t="s">
        <v>1969</v>
      </c>
    </row>
    <row r="424" spans="1:8" ht="15.6" x14ac:dyDescent="0.3">
      <c r="A424" s="96">
        <v>423</v>
      </c>
      <c r="B424" s="43">
        <v>255</v>
      </c>
      <c r="C424" s="44" t="s">
        <v>351</v>
      </c>
      <c r="D424" s="45" t="s">
        <v>801</v>
      </c>
      <c r="E424" s="46" t="s">
        <v>802</v>
      </c>
      <c r="F424" s="47" t="s">
        <v>323</v>
      </c>
      <c r="G424" s="105" t="s">
        <v>1969</v>
      </c>
    </row>
    <row r="425" spans="1:8" ht="15.6" x14ac:dyDescent="0.3">
      <c r="A425" s="96">
        <v>424</v>
      </c>
      <c r="B425" s="43">
        <v>1001</v>
      </c>
      <c r="C425" s="44" t="s">
        <v>351</v>
      </c>
      <c r="D425" s="45" t="s">
        <v>1335</v>
      </c>
      <c r="E425" s="46" t="s">
        <v>1336</v>
      </c>
      <c r="F425" s="47" t="s">
        <v>323</v>
      </c>
      <c r="G425" s="105" t="s">
        <v>1969</v>
      </c>
      <c r="H425" s="115" t="s">
        <v>1988</v>
      </c>
    </row>
    <row r="426" spans="1:8" ht="15.6" x14ac:dyDescent="0.3">
      <c r="A426" s="96">
        <v>425</v>
      </c>
      <c r="B426" s="43">
        <v>234</v>
      </c>
      <c r="C426" s="44" t="s">
        <v>351</v>
      </c>
      <c r="D426" s="45" t="s">
        <v>789</v>
      </c>
      <c r="E426" s="46" t="s">
        <v>790</v>
      </c>
      <c r="F426" s="47" t="s">
        <v>323</v>
      </c>
      <c r="G426" s="105" t="s">
        <v>1969</v>
      </c>
    </row>
    <row r="427" spans="1:8" ht="15.6" x14ac:dyDescent="0.3">
      <c r="A427" s="96">
        <v>426</v>
      </c>
      <c r="B427" s="43">
        <v>434</v>
      </c>
      <c r="C427" s="44" t="s">
        <v>351</v>
      </c>
      <c r="D427" s="45" t="s">
        <v>992</v>
      </c>
      <c r="E427" s="46" t="s">
        <v>783</v>
      </c>
      <c r="F427" s="47" t="s">
        <v>323</v>
      </c>
      <c r="G427" s="105" t="s">
        <v>1969</v>
      </c>
    </row>
    <row r="428" spans="1:8" ht="15.6" x14ac:dyDescent="0.3">
      <c r="A428" s="96">
        <v>427</v>
      </c>
      <c r="B428" s="43">
        <v>172</v>
      </c>
      <c r="C428" s="44" t="s">
        <v>351</v>
      </c>
      <c r="D428" s="45" t="s">
        <v>105</v>
      </c>
      <c r="E428" s="46" t="s">
        <v>714</v>
      </c>
      <c r="F428" s="47" t="s">
        <v>323</v>
      </c>
      <c r="G428" s="105" t="s">
        <v>1969</v>
      </c>
      <c r="H428" s="105"/>
    </row>
    <row r="429" spans="1:8" ht="15.6" x14ac:dyDescent="0.3">
      <c r="A429" s="96">
        <v>428</v>
      </c>
      <c r="B429" s="43">
        <v>83</v>
      </c>
      <c r="C429" s="44" t="s">
        <v>351</v>
      </c>
      <c r="D429" s="45" t="s">
        <v>587</v>
      </c>
      <c r="E429" s="46" t="s">
        <v>588</v>
      </c>
      <c r="F429" s="47" t="s">
        <v>323</v>
      </c>
      <c r="G429" s="105" t="s">
        <v>1969</v>
      </c>
    </row>
    <row r="430" spans="1:8" ht="15.6" x14ac:dyDescent="0.3">
      <c r="A430" s="96">
        <v>429</v>
      </c>
      <c r="B430" s="43">
        <v>71</v>
      </c>
      <c r="C430" s="44" t="s">
        <v>351</v>
      </c>
      <c r="D430" s="45" t="s">
        <v>563</v>
      </c>
      <c r="E430" s="46" t="s">
        <v>564</v>
      </c>
      <c r="F430" s="47" t="s">
        <v>323</v>
      </c>
      <c r="G430" s="105" t="s">
        <v>1969</v>
      </c>
    </row>
    <row r="431" spans="1:8" ht="15.6" x14ac:dyDescent="0.3">
      <c r="A431" s="96">
        <v>430</v>
      </c>
      <c r="B431" s="43">
        <v>368</v>
      </c>
      <c r="C431" s="44" t="s">
        <v>351</v>
      </c>
      <c r="D431" s="45" t="s">
        <v>933</v>
      </c>
      <c r="E431" s="46" t="s">
        <v>934</v>
      </c>
      <c r="F431" s="47" t="s">
        <v>323</v>
      </c>
      <c r="G431" s="105" t="s">
        <v>1969</v>
      </c>
    </row>
    <row r="432" spans="1:8" ht="15.6" x14ac:dyDescent="0.3">
      <c r="A432" s="96">
        <v>431</v>
      </c>
      <c r="B432" s="43">
        <v>86</v>
      </c>
      <c r="C432" s="44" t="s">
        <v>351</v>
      </c>
      <c r="D432" s="45" t="s">
        <v>593</v>
      </c>
      <c r="E432" s="46" t="s">
        <v>594</v>
      </c>
      <c r="F432" s="47" t="s">
        <v>323</v>
      </c>
      <c r="G432" s="105" t="s">
        <v>1969</v>
      </c>
    </row>
    <row r="433" spans="1:8" ht="15.6" x14ac:dyDescent="0.3">
      <c r="A433" s="96">
        <v>432</v>
      </c>
      <c r="B433" s="43">
        <v>1272</v>
      </c>
      <c r="C433" s="44" t="s">
        <v>351</v>
      </c>
      <c r="D433" s="45" t="s">
        <v>1423</v>
      </c>
      <c r="E433" s="46" t="s">
        <v>1424</v>
      </c>
      <c r="F433" s="47" t="s">
        <v>323</v>
      </c>
      <c r="G433" s="105" t="s">
        <v>1969</v>
      </c>
    </row>
    <row r="434" spans="1:8" ht="15.6" x14ac:dyDescent="0.3">
      <c r="A434" s="96">
        <v>433</v>
      </c>
      <c r="B434" s="43">
        <v>175</v>
      </c>
      <c r="C434" s="44" t="s">
        <v>351</v>
      </c>
      <c r="D434" s="45" t="s">
        <v>147</v>
      </c>
      <c r="E434" s="46" t="s">
        <v>719</v>
      </c>
      <c r="F434" s="47" t="s">
        <v>323</v>
      </c>
      <c r="G434" s="105" t="s">
        <v>1969</v>
      </c>
    </row>
    <row r="435" spans="1:8" ht="15.6" x14ac:dyDescent="0.3">
      <c r="A435" s="96">
        <v>434</v>
      </c>
      <c r="B435" s="43">
        <v>1202</v>
      </c>
      <c r="C435" s="44" t="s">
        <v>351</v>
      </c>
      <c r="D435" s="45" t="s">
        <v>1399</v>
      </c>
      <c r="E435" s="46" t="s">
        <v>1400</v>
      </c>
      <c r="F435" s="47" t="s">
        <v>323</v>
      </c>
      <c r="G435" s="105" t="s">
        <v>1969</v>
      </c>
    </row>
    <row r="436" spans="1:8" ht="15.6" x14ac:dyDescent="0.3">
      <c r="A436" s="96">
        <v>435</v>
      </c>
      <c r="B436" s="43">
        <v>102</v>
      </c>
      <c r="C436" s="44" t="s">
        <v>351</v>
      </c>
      <c r="D436" s="45" t="s">
        <v>616</v>
      </c>
      <c r="E436" s="46" t="s">
        <v>617</v>
      </c>
      <c r="F436" s="47" t="s">
        <v>323</v>
      </c>
      <c r="G436" s="105" t="s">
        <v>1969</v>
      </c>
    </row>
    <row r="437" spans="1:8" ht="15.6" x14ac:dyDescent="0.3">
      <c r="A437" s="96">
        <v>436</v>
      </c>
      <c r="B437" s="43">
        <v>229</v>
      </c>
      <c r="C437" s="44" t="s">
        <v>351</v>
      </c>
      <c r="D437" s="45" t="s">
        <v>782</v>
      </c>
      <c r="E437" s="46" t="s">
        <v>783</v>
      </c>
      <c r="F437" s="47" t="s">
        <v>323</v>
      </c>
      <c r="G437" s="105" t="s">
        <v>1969</v>
      </c>
    </row>
    <row r="438" spans="1:8" ht="15.6" x14ac:dyDescent="0.3">
      <c r="A438" s="96">
        <v>437</v>
      </c>
      <c r="B438" s="43">
        <v>207</v>
      </c>
      <c r="C438" s="44" t="s">
        <v>351</v>
      </c>
      <c r="D438" s="45" t="s">
        <v>754</v>
      </c>
      <c r="E438" s="46" t="s">
        <v>755</v>
      </c>
      <c r="F438" s="47" t="s">
        <v>323</v>
      </c>
      <c r="G438" s="105" t="s">
        <v>1969</v>
      </c>
      <c r="H438" s="105"/>
    </row>
    <row r="439" spans="1:8" ht="15.6" x14ac:dyDescent="0.3">
      <c r="A439" s="96">
        <v>438</v>
      </c>
      <c r="B439" s="43">
        <v>198</v>
      </c>
      <c r="C439" s="44" t="s">
        <v>351</v>
      </c>
      <c r="D439" s="45" t="s">
        <v>745</v>
      </c>
      <c r="E439" s="46" t="s">
        <v>746</v>
      </c>
      <c r="F439" s="47" t="s">
        <v>323</v>
      </c>
      <c r="G439" s="105" t="s">
        <v>1969</v>
      </c>
    </row>
    <row r="440" spans="1:8" ht="15.6" x14ac:dyDescent="0.3">
      <c r="A440" s="96">
        <v>439</v>
      </c>
      <c r="B440" s="43">
        <v>281</v>
      </c>
      <c r="C440" s="44" t="s">
        <v>351</v>
      </c>
      <c r="D440" s="45" t="s">
        <v>91</v>
      </c>
      <c r="E440" s="46" t="s">
        <v>814</v>
      </c>
      <c r="F440" s="47" t="s">
        <v>323</v>
      </c>
      <c r="G440" s="105" t="s">
        <v>1969</v>
      </c>
    </row>
    <row r="441" spans="1:8" ht="15.6" x14ac:dyDescent="0.3">
      <c r="A441" s="96">
        <v>440</v>
      </c>
      <c r="B441" s="43">
        <v>157</v>
      </c>
      <c r="C441" s="44" t="s">
        <v>351</v>
      </c>
      <c r="D441" s="45" t="s">
        <v>686</v>
      </c>
      <c r="E441" s="46" t="s">
        <v>687</v>
      </c>
      <c r="F441" s="47" t="s">
        <v>323</v>
      </c>
      <c r="G441" s="105" t="s">
        <v>1969</v>
      </c>
    </row>
    <row r="442" spans="1:8" ht="15.6" x14ac:dyDescent="0.3">
      <c r="A442" s="96">
        <v>441</v>
      </c>
      <c r="B442" s="43">
        <v>304</v>
      </c>
      <c r="C442" s="44" t="s">
        <v>351</v>
      </c>
      <c r="D442" s="45" t="s">
        <v>833</v>
      </c>
      <c r="E442" s="46" t="s">
        <v>834</v>
      </c>
      <c r="F442" s="47" t="s">
        <v>323</v>
      </c>
      <c r="G442" s="105" t="s">
        <v>1969</v>
      </c>
    </row>
    <row r="443" spans="1:8" ht="15.6" x14ac:dyDescent="0.3">
      <c r="A443" s="96">
        <v>442</v>
      </c>
      <c r="B443" s="43">
        <v>777</v>
      </c>
      <c r="C443" s="44" t="s">
        <v>351</v>
      </c>
      <c r="D443" s="45" t="s">
        <v>1211</v>
      </c>
      <c r="E443" s="46" t="s">
        <v>1212</v>
      </c>
      <c r="F443" s="47" t="s">
        <v>323</v>
      </c>
      <c r="G443" s="105" t="s">
        <v>1969</v>
      </c>
    </row>
    <row r="444" spans="1:8" ht="15.6" x14ac:dyDescent="0.3">
      <c r="A444" s="96">
        <v>443</v>
      </c>
      <c r="B444" s="43">
        <v>295</v>
      </c>
      <c r="C444" s="44" t="s">
        <v>351</v>
      </c>
      <c r="D444" s="45" t="s">
        <v>173</v>
      </c>
      <c r="E444" s="46" t="s">
        <v>826</v>
      </c>
      <c r="F444" s="47" t="s">
        <v>323</v>
      </c>
      <c r="G444" s="105" t="s">
        <v>1969</v>
      </c>
    </row>
    <row r="445" spans="1:8" ht="15.6" x14ac:dyDescent="0.3">
      <c r="A445" s="96">
        <v>444</v>
      </c>
      <c r="B445" s="43">
        <v>687</v>
      </c>
      <c r="C445" s="44" t="s">
        <v>351</v>
      </c>
      <c r="D445" s="45" t="s">
        <v>1157</v>
      </c>
      <c r="E445" s="46" t="s">
        <v>1158</v>
      </c>
      <c r="F445" s="47" t="s">
        <v>323</v>
      </c>
      <c r="G445" s="105" t="s">
        <v>1969</v>
      </c>
    </row>
    <row r="446" spans="1:8" ht="15.6" x14ac:dyDescent="0.3">
      <c r="A446" s="96">
        <v>445</v>
      </c>
      <c r="B446" s="43">
        <v>163</v>
      </c>
      <c r="C446" s="44" t="s">
        <v>351</v>
      </c>
      <c r="D446" s="45" t="s">
        <v>700</v>
      </c>
      <c r="E446" s="46" t="s">
        <v>701</v>
      </c>
      <c r="F446" s="47" t="s">
        <v>323</v>
      </c>
      <c r="G446" s="105" t="s">
        <v>1969</v>
      </c>
    </row>
    <row r="447" spans="1:8" ht="15.6" x14ac:dyDescent="0.3">
      <c r="A447" s="96">
        <v>446</v>
      </c>
      <c r="B447" s="43">
        <v>90</v>
      </c>
      <c r="C447" s="44" t="s">
        <v>351</v>
      </c>
      <c r="D447" s="45" t="s">
        <v>304</v>
      </c>
      <c r="E447" s="46" t="s">
        <v>599</v>
      </c>
      <c r="F447" s="47" t="s">
        <v>323</v>
      </c>
      <c r="G447" s="105" t="s">
        <v>1969</v>
      </c>
    </row>
    <row r="448" spans="1:8" ht="15.6" x14ac:dyDescent="0.3">
      <c r="A448" s="96">
        <v>447</v>
      </c>
      <c r="B448" s="43">
        <v>500</v>
      </c>
      <c r="C448" s="44" t="s">
        <v>351</v>
      </c>
      <c r="D448" s="45" t="s">
        <v>205</v>
      </c>
      <c r="E448" s="46" t="s">
        <v>1054</v>
      </c>
      <c r="F448" s="47" t="s">
        <v>323</v>
      </c>
      <c r="G448" s="105" t="s">
        <v>1969</v>
      </c>
    </row>
    <row r="449" spans="1:8" ht="15.6" x14ac:dyDescent="0.3">
      <c r="A449" s="96">
        <v>448</v>
      </c>
      <c r="B449" s="43">
        <v>411</v>
      </c>
      <c r="C449" s="44" t="s">
        <v>351</v>
      </c>
      <c r="D449" s="45" t="s">
        <v>974</v>
      </c>
      <c r="E449" s="46" t="s">
        <v>975</v>
      </c>
      <c r="F449" s="47" t="s">
        <v>323</v>
      </c>
      <c r="G449" s="105" t="s">
        <v>1969</v>
      </c>
    </row>
    <row r="450" spans="1:8" ht="15.6" x14ac:dyDescent="0.3">
      <c r="A450" s="96">
        <v>449</v>
      </c>
      <c r="B450" s="43">
        <v>575</v>
      </c>
      <c r="C450" s="44" t="s">
        <v>351</v>
      </c>
      <c r="D450" s="45" t="s">
        <v>1104</v>
      </c>
      <c r="E450" s="46" t="s">
        <v>1105</v>
      </c>
      <c r="F450" s="47" t="s">
        <v>323</v>
      </c>
      <c r="G450" s="105" t="s">
        <v>1969</v>
      </c>
    </row>
    <row r="451" spans="1:8" ht="15.6" x14ac:dyDescent="0.3">
      <c r="A451" s="96">
        <v>450</v>
      </c>
      <c r="B451" s="43">
        <v>209</v>
      </c>
      <c r="C451" s="44" t="s">
        <v>351</v>
      </c>
      <c r="D451" s="45" t="s">
        <v>758</v>
      </c>
      <c r="E451" s="46" t="s">
        <v>759</v>
      </c>
      <c r="F451" s="47" t="s">
        <v>323</v>
      </c>
      <c r="G451" s="105" t="s">
        <v>1969</v>
      </c>
    </row>
    <row r="452" spans="1:8" ht="15.6" x14ac:dyDescent="0.3">
      <c r="A452" s="96">
        <v>451</v>
      </c>
      <c r="B452" s="43">
        <v>75</v>
      </c>
      <c r="C452" s="44" t="s">
        <v>351</v>
      </c>
      <c r="D452" s="45" t="s">
        <v>572</v>
      </c>
      <c r="E452" s="46" t="s">
        <v>573</v>
      </c>
      <c r="F452" s="47" t="s">
        <v>323</v>
      </c>
      <c r="G452" s="105" t="s">
        <v>1969</v>
      </c>
    </row>
    <row r="453" spans="1:8" ht="15.6" x14ac:dyDescent="0.3">
      <c r="A453" s="96">
        <v>452</v>
      </c>
      <c r="B453" s="43">
        <v>101</v>
      </c>
      <c r="C453" s="44" t="s">
        <v>351</v>
      </c>
      <c r="D453" s="45" t="s">
        <v>614</v>
      </c>
      <c r="E453" s="46" t="s">
        <v>615</v>
      </c>
      <c r="F453" s="47" t="s">
        <v>323</v>
      </c>
      <c r="G453" s="105" t="s">
        <v>1969</v>
      </c>
    </row>
    <row r="454" spans="1:8" ht="15.6" x14ac:dyDescent="0.3">
      <c r="A454" s="96">
        <v>453</v>
      </c>
      <c r="B454" s="43">
        <v>588</v>
      </c>
      <c r="C454" s="44" t="s">
        <v>351</v>
      </c>
      <c r="D454" s="45" t="s">
        <v>1116</v>
      </c>
      <c r="E454" s="46" t="s">
        <v>1117</v>
      </c>
      <c r="F454" s="47" t="s">
        <v>323</v>
      </c>
      <c r="G454" s="105" t="s">
        <v>1969</v>
      </c>
    </row>
    <row r="455" spans="1:8" ht="15.6" x14ac:dyDescent="0.3">
      <c r="A455" s="96">
        <v>454</v>
      </c>
      <c r="B455" s="43">
        <v>855</v>
      </c>
      <c r="C455" s="44" t="s">
        <v>351</v>
      </c>
      <c r="D455" s="45" t="s">
        <v>1250</v>
      </c>
      <c r="E455" s="46" t="s">
        <v>1251</v>
      </c>
      <c r="F455" s="47" t="s">
        <v>323</v>
      </c>
      <c r="G455" s="105" t="s">
        <v>1969</v>
      </c>
      <c r="H455" s="105"/>
    </row>
    <row r="456" spans="1:8" ht="15.6" x14ac:dyDescent="0.3">
      <c r="A456" s="96">
        <v>455</v>
      </c>
      <c r="B456" s="43">
        <v>330</v>
      </c>
      <c r="C456" s="44" t="s">
        <v>351</v>
      </c>
      <c r="D456" s="45" t="s">
        <v>865</v>
      </c>
      <c r="E456" s="46" t="s">
        <v>866</v>
      </c>
      <c r="F456" s="47" t="s">
        <v>323</v>
      </c>
      <c r="G456" s="105" t="s">
        <v>1969</v>
      </c>
    </row>
    <row r="457" spans="1:8" ht="15.6" x14ac:dyDescent="0.3">
      <c r="A457" s="96">
        <v>456</v>
      </c>
      <c r="B457" s="43">
        <v>276</v>
      </c>
      <c r="C457" s="44" t="s">
        <v>351</v>
      </c>
      <c r="D457" s="45" t="s">
        <v>812</v>
      </c>
      <c r="E457" s="46" t="s">
        <v>813</v>
      </c>
      <c r="F457" s="47" t="s">
        <v>323</v>
      </c>
      <c r="G457" s="105" t="s">
        <v>1969</v>
      </c>
    </row>
    <row r="458" spans="1:8" ht="15.6" x14ac:dyDescent="0.3">
      <c r="A458" s="96">
        <v>457</v>
      </c>
      <c r="B458" s="43">
        <v>351</v>
      </c>
      <c r="C458" s="44" t="s">
        <v>351</v>
      </c>
      <c r="D458" s="45" t="s">
        <v>893</v>
      </c>
      <c r="E458" s="46" t="s">
        <v>894</v>
      </c>
      <c r="F458" s="47" t="s">
        <v>323</v>
      </c>
      <c r="G458" s="105" t="s">
        <v>1969</v>
      </c>
    </row>
    <row r="459" spans="1:8" ht="15.6" x14ac:dyDescent="0.3">
      <c r="A459" s="96">
        <v>458</v>
      </c>
      <c r="B459" s="43">
        <v>415</v>
      </c>
      <c r="C459" s="44" t="s">
        <v>351</v>
      </c>
      <c r="D459" s="45" t="s">
        <v>26</v>
      </c>
      <c r="E459" s="46" t="s">
        <v>976</v>
      </c>
      <c r="F459" s="47" t="s">
        <v>323</v>
      </c>
      <c r="G459" s="105" t="s">
        <v>1969</v>
      </c>
    </row>
    <row r="460" spans="1:8" ht="15.6" x14ac:dyDescent="0.3">
      <c r="A460" s="96">
        <v>459</v>
      </c>
      <c r="B460" s="43">
        <v>706</v>
      </c>
      <c r="C460" s="44" t="s">
        <v>351</v>
      </c>
      <c r="D460" s="45" t="s">
        <v>290</v>
      </c>
      <c r="E460" s="46" t="s">
        <v>1163</v>
      </c>
      <c r="F460" s="47" t="s">
        <v>323</v>
      </c>
      <c r="G460" s="105" t="s">
        <v>1969</v>
      </c>
    </row>
    <row r="461" spans="1:8" ht="15.6" x14ac:dyDescent="0.3">
      <c r="A461" s="96">
        <v>460</v>
      </c>
      <c r="B461" s="43">
        <v>68</v>
      </c>
      <c r="C461" s="44" t="s">
        <v>351</v>
      </c>
      <c r="D461" s="45" t="s">
        <v>557</v>
      </c>
      <c r="E461" s="46" t="s">
        <v>558</v>
      </c>
      <c r="F461" s="47" t="s">
        <v>323</v>
      </c>
      <c r="G461" s="105" t="s">
        <v>1969</v>
      </c>
    </row>
    <row r="462" spans="1:8" ht="15.6" x14ac:dyDescent="0.3">
      <c r="A462" s="96">
        <v>461</v>
      </c>
      <c r="B462" s="43">
        <v>217</v>
      </c>
      <c r="C462" s="44" t="s">
        <v>351</v>
      </c>
      <c r="D462" s="45" t="s">
        <v>772</v>
      </c>
      <c r="E462" s="46" t="s">
        <v>773</v>
      </c>
      <c r="F462" s="47" t="s">
        <v>323</v>
      </c>
      <c r="G462" s="105" t="s">
        <v>1969</v>
      </c>
    </row>
    <row r="463" spans="1:8" ht="15.6" x14ac:dyDescent="0.3">
      <c r="A463" s="96">
        <v>462</v>
      </c>
      <c r="B463" s="43">
        <v>105</v>
      </c>
      <c r="C463" s="44" t="s">
        <v>351</v>
      </c>
      <c r="D463" s="45" t="s">
        <v>624</v>
      </c>
      <c r="E463" s="46" t="s">
        <v>625</v>
      </c>
      <c r="F463" s="47" t="s">
        <v>323</v>
      </c>
      <c r="G463" s="105" t="s">
        <v>1969</v>
      </c>
    </row>
    <row r="464" spans="1:8" ht="15.6" x14ac:dyDescent="0.3">
      <c r="A464" s="96">
        <v>463</v>
      </c>
      <c r="B464" s="43">
        <v>195</v>
      </c>
      <c r="C464" s="44" t="s">
        <v>351</v>
      </c>
      <c r="D464" s="45" t="s">
        <v>741</v>
      </c>
      <c r="E464" s="46" t="s">
        <v>742</v>
      </c>
      <c r="F464" s="47" t="s">
        <v>323</v>
      </c>
      <c r="G464" s="105" t="s">
        <v>1969</v>
      </c>
    </row>
    <row r="465" spans="1:8" ht="15.6" x14ac:dyDescent="0.3">
      <c r="A465" s="96">
        <v>464</v>
      </c>
      <c r="B465" s="43">
        <v>218</v>
      </c>
      <c r="C465" s="44" t="s">
        <v>351</v>
      </c>
      <c r="D465" s="45" t="s">
        <v>774</v>
      </c>
      <c r="E465" s="46" t="s">
        <v>775</v>
      </c>
      <c r="F465" s="47" t="s">
        <v>323</v>
      </c>
      <c r="G465" s="105" t="s">
        <v>1969</v>
      </c>
    </row>
    <row r="466" spans="1:8" ht="15.6" x14ac:dyDescent="0.3">
      <c r="A466" s="96">
        <v>465</v>
      </c>
      <c r="B466" s="43">
        <v>32</v>
      </c>
      <c r="C466" s="44" t="s">
        <v>351</v>
      </c>
      <c r="D466" s="45" t="s">
        <v>471</v>
      </c>
      <c r="E466" s="46" t="s">
        <v>472</v>
      </c>
      <c r="F466" s="47" t="s">
        <v>323</v>
      </c>
      <c r="G466" s="105" t="s">
        <v>1969</v>
      </c>
    </row>
    <row r="467" spans="1:8" ht="15.6" x14ac:dyDescent="0.3">
      <c r="A467" s="96">
        <v>466</v>
      </c>
      <c r="B467" s="43">
        <v>91</v>
      </c>
      <c r="C467" s="44" t="s">
        <v>351</v>
      </c>
      <c r="D467" s="45" t="s">
        <v>600</v>
      </c>
      <c r="E467" s="46" t="s">
        <v>601</v>
      </c>
      <c r="F467" s="47" t="s">
        <v>323</v>
      </c>
      <c r="G467" s="105" t="s">
        <v>1969</v>
      </c>
      <c r="H467" s="105"/>
    </row>
    <row r="468" spans="1:8" ht="15.6" x14ac:dyDescent="0.3">
      <c r="A468" s="96">
        <v>467</v>
      </c>
      <c r="B468" s="43">
        <v>713</v>
      </c>
      <c r="C468" s="44" t="s">
        <v>351</v>
      </c>
      <c r="D468" s="45" t="s">
        <v>1166</v>
      </c>
      <c r="E468" s="46" t="s">
        <v>1167</v>
      </c>
      <c r="F468" s="47" t="s">
        <v>323</v>
      </c>
      <c r="G468" s="105" t="s">
        <v>1969</v>
      </c>
    </row>
    <row r="469" spans="1:8" ht="15.6" x14ac:dyDescent="0.3">
      <c r="A469" s="96">
        <v>468</v>
      </c>
      <c r="B469" s="43">
        <v>219</v>
      </c>
      <c r="C469" s="44" t="s">
        <v>351</v>
      </c>
      <c r="D469" s="45" t="s">
        <v>187</v>
      </c>
      <c r="E469" s="46" t="s">
        <v>776</v>
      </c>
      <c r="F469" s="47" t="s">
        <v>323</v>
      </c>
      <c r="G469" s="105" t="s">
        <v>1969</v>
      </c>
    </row>
    <row r="470" spans="1:8" ht="15.6" x14ac:dyDescent="0.3">
      <c r="A470" s="96">
        <v>469</v>
      </c>
      <c r="B470" s="43">
        <v>570</v>
      </c>
      <c r="C470" s="44" t="s">
        <v>351</v>
      </c>
      <c r="D470" s="45" t="s">
        <v>1098</v>
      </c>
      <c r="E470" s="46" t="s">
        <v>1099</v>
      </c>
      <c r="F470" s="47" t="s">
        <v>323</v>
      </c>
      <c r="G470" s="105" t="s">
        <v>1969</v>
      </c>
    </row>
    <row r="471" spans="1:8" ht="15.6" x14ac:dyDescent="0.3">
      <c r="A471" s="96">
        <v>470</v>
      </c>
      <c r="B471" s="43">
        <v>216</v>
      </c>
      <c r="C471" s="44" t="s">
        <v>351</v>
      </c>
      <c r="D471" s="45" t="s">
        <v>770</v>
      </c>
      <c r="E471" s="46" t="s">
        <v>771</v>
      </c>
      <c r="F471" s="47" t="s">
        <v>323</v>
      </c>
      <c r="G471" s="105" t="s">
        <v>1969</v>
      </c>
    </row>
    <row r="472" spans="1:8" ht="15.6" x14ac:dyDescent="0.3">
      <c r="A472" s="96">
        <v>471</v>
      </c>
      <c r="B472" s="43">
        <v>211</v>
      </c>
      <c r="C472" s="50" t="s">
        <v>351</v>
      </c>
      <c r="D472" s="114" t="s">
        <v>762</v>
      </c>
      <c r="E472" s="51" t="s">
        <v>763</v>
      </c>
      <c r="F472" s="47" t="s">
        <v>323</v>
      </c>
      <c r="G472" s="105" t="s">
        <v>1969</v>
      </c>
    </row>
    <row r="473" spans="1:8" ht="15.6" x14ac:dyDescent="0.3">
      <c r="A473" s="96">
        <v>472</v>
      </c>
      <c r="B473" s="43">
        <v>512</v>
      </c>
      <c r="C473" s="44" t="s">
        <v>351</v>
      </c>
      <c r="D473" s="45" t="s">
        <v>1061</v>
      </c>
      <c r="E473" s="46" t="s">
        <v>1062</v>
      </c>
      <c r="F473" s="47" t="s">
        <v>323</v>
      </c>
      <c r="G473" s="105" t="s">
        <v>1969</v>
      </c>
    </row>
    <row r="474" spans="1:8" ht="15.6" x14ac:dyDescent="0.3">
      <c r="A474" s="96">
        <v>473</v>
      </c>
      <c r="B474" s="43">
        <v>464</v>
      </c>
      <c r="C474" s="44" t="s">
        <v>351</v>
      </c>
      <c r="D474" s="45" t="s">
        <v>1017</v>
      </c>
      <c r="E474" s="46" t="s">
        <v>1018</v>
      </c>
      <c r="F474" s="47" t="s">
        <v>323</v>
      </c>
      <c r="G474" s="105" t="s">
        <v>1969</v>
      </c>
      <c r="H474" s="105"/>
    </row>
    <row r="475" spans="1:8" ht="15.6" x14ac:dyDescent="0.3">
      <c r="A475" s="96">
        <v>474</v>
      </c>
      <c r="B475" s="43">
        <v>249</v>
      </c>
      <c r="C475" s="44" t="s">
        <v>351</v>
      </c>
      <c r="D475" s="45" t="s">
        <v>797</v>
      </c>
      <c r="E475" s="46" t="s">
        <v>798</v>
      </c>
      <c r="F475" s="47" t="s">
        <v>323</v>
      </c>
      <c r="G475" s="105" t="s">
        <v>1969</v>
      </c>
    </row>
    <row r="476" spans="1:8" ht="15.6" x14ac:dyDescent="0.3">
      <c r="A476" s="96">
        <v>475</v>
      </c>
      <c r="B476" s="43">
        <v>313</v>
      </c>
      <c r="C476" s="44" t="s">
        <v>351</v>
      </c>
      <c r="D476" s="45" t="s">
        <v>843</v>
      </c>
      <c r="E476" s="46" t="s">
        <v>844</v>
      </c>
      <c r="F476" s="47" t="s">
        <v>323</v>
      </c>
      <c r="G476" s="105" t="s">
        <v>1969</v>
      </c>
    </row>
    <row r="477" spans="1:8" ht="15.6" x14ac:dyDescent="0.3">
      <c r="A477" s="96">
        <v>476</v>
      </c>
      <c r="B477" s="43">
        <v>574</v>
      </c>
      <c r="C477" s="44" t="s">
        <v>351</v>
      </c>
      <c r="D477" s="45" t="s">
        <v>1102</v>
      </c>
      <c r="E477" s="46" t="s">
        <v>1103</v>
      </c>
      <c r="F477" s="47" t="s">
        <v>323</v>
      </c>
      <c r="G477" s="105" t="s">
        <v>1969</v>
      </c>
    </row>
    <row r="478" spans="1:8" ht="15.6" x14ac:dyDescent="0.3">
      <c r="A478" s="96">
        <v>477</v>
      </c>
      <c r="B478" s="43">
        <v>559</v>
      </c>
      <c r="C478" s="44" t="s">
        <v>351</v>
      </c>
      <c r="D478" s="45" t="s">
        <v>1094</v>
      </c>
      <c r="E478" s="46" t="s">
        <v>1095</v>
      </c>
      <c r="F478" s="47" t="s">
        <v>323</v>
      </c>
      <c r="G478" s="105" t="s">
        <v>1969</v>
      </c>
    </row>
    <row r="479" spans="1:8" ht="15.6" x14ac:dyDescent="0.3">
      <c r="A479" s="96">
        <v>478</v>
      </c>
      <c r="B479" s="43">
        <v>253</v>
      </c>
      <c r="C479" s="44" t="s">
        <v>351</v>
      </c>
      <c r="D479" s="45" t="s">
        <v>799</v>
      </c>
      <c r="E479" s="46" t="s">
        <v>800</v>
      </c>
      <c r="F479" s="47" t="s">
        <v>323</v>
      </c>
      <c r="G479" s="105" t="s">
        <v>1969</v>
      </c>
    </row>
    <row r="480" spans="1:8" ht="15.6" x14ac:dyDescent="0.3">
      <c r="A480" s="96">
        <v>479</v>
      </c>
      <c r="B480" s="43">
        <v>685</v>
      </c>
      <c r="C480" s="44" t="s">
        <v>351</v>
      </c>
      <c r="D480" s="45" t="s">
        <v>1155</v>
      </c>
      <c r="E480" s="46" t="s">
        <v>1156</v>
      </c>
      <c r="F480" s="47" t="s">
        <v>323</v>
      </c>
      <c r="G480" s="105" t="s">
        <v>1969</v>
      </c>
    </row>
    <row r="481" spans="1:7" ht="15.6" x14ac:dyDescent="0.3">
      <c r="A481" s="96">
        <v>480</v>
      </c>
      <c r="B481" s="43">
        <v>341</v>
      </c>
      <c r="C481" s="44" t="s">
        <v>351</v>
      </c>
      <c r="D481" s="45" t="s">
        <v>879</v>
      </c>
      <c r="E481" s="46" t="s">
        <v>880</v>
      </c>
      <c r="F481" s="47" t="s">
        <v>323</v>
      </c>
      <c r="G481" s="105" t="s">
        <v>1969</v>
      </c>
    </row>
    <row r="482" spans="1:7" ht="15.6" x14ac:dyDescent="0.3">
      <c r="A482" s="96">
        <v>481</v>
      </c>
      <c r="B482" s="43">
        <v>141</v>
      </c>
      <c r="C482" s="44" t="s">
        <v>351</v>
      </c>
      <c r="D482" s="45" t="s">
        <v>669</v>
      </c>
      <c r="E482" s="46" t="s">
        <v>670</v>
      </c>
      <c r="F482" s="47" t="s">
        <v>323</v>
      </c>
      <c r="G482" s="105" t="s">
        <v>1969</v>
      </c>
    </row>
    <row r="483" spans="1:7" ht="15.6" x14ac:dyDescent="0.3">
      <c r="A483" s="96">
        <v>482</v>
      </c>
      <c r="B483" s="43">
        <v>317</v>
      </c>
      <c r="C483" s="44" t="s">
        <v>351</v>
      </c>
      <c r="D483" s="45" t="s">
        <v>848</v>
      </c>
      <c r="E483" s="46" t="s">
        <v>849</v>
      </c>
      <c r="F483" s="47" t="s">
        <v>323</v>
      </c>
      <c r="G483" s="105" t="s">
        <v>1969</v>
      </c>
    </row>
    <row r="484" spans="1:7" ht="15.6" x14ac:dyDescent="0.3">
      <c r="A484" s="96">
        <v>483</v>
      </c>
      <c r="B484" s="43">
        <v>118</v>
      </c>
      <c r="C484" s="44" t="s">
        <v>351</v>
      </c>
      <c r="D484" s="45" t="s">
        <v>639</v>
      </c>
      <c r="E484" s="46" t="s">
        <v>640</v>
      </c>
      <c r="F484" s="47" t="s">
        <v>323</v>
      </c>
      <c r="G484" s="105" t="s">
        <v>1969</v>
      </c>
    </row>
    <row r="485" spans="1:7" ht="15.6" x14ac:dyDescent="0.3">
      <c r="A485" s="96">
        <v>484</v>
      </c>
      <c r="B485" s="43">
        <v>38</v>
      </c>
      <c r="C485" s="44" t="s">
        <v>351</v>
      </c>
      <c r="D485" s="45" t="s">
        <v>261</v>
      </c>
      <c r="E485" s="46" t="s">
        <v>498</v>
      </c>
      <c r="F485" s="47" t="s">
        <v>323</v>
      </c>
      <c r="G485" s="105" t="s">
        <v>1969</v>
      </c>
    </row>
    <row r="486" spans="1:7" ht="15.6" x14ac:dyDescent="0.3">
      <c r="A486" s="96">
        <v>485</v>
      </c>
      <c r="B486" s="79">
        <v>112</v>
      </c>
      <c r="C486" s="80" t="s">
        <v>351</v>
      </c>
      <c r="D486" s="81" t="s">
        <v>632</v>
      </c>
      <c r="E486" s="54" t="s">
        <v>633</v>
      </c>
      <c r="F486" s="47" t="s">
        <v>323</v>
      </c>
      <c r="G486" s="105" t="s">
        <v>1969</v>
      </c>
    </row>
    <row r="487" spans="1:7" ht="15.6" x14ac:dyDescent="0.3">
      <c r="A487" s="96">
        <v>486</v>
      </c>
      <c r="B487" s="43">
        <v>42</v>
      </c>
      <c r="C487" s="44" t="s">
        <v>351</v>
      </c>
      <c r="D487" s="45" t="s">
        <v>504</v>
      </c>
      <c r="E487" s="46" t="s">
        <v>505</v>
      </c>
      <c r="F487" s="47" t="s">
        <v>323</v>
      </c>
      <c r="G487" s="105" t="s">
        <v>1968</v>
      </c>
    </row>
    <row r="488" spans="1:7" ht="15.6" x14ac:dyDescent="0.3">
      <c r="A488" s="96">
        <v>487</v>
      </c>
      <c r="B488" s="43">
        <v>31</v>
      </c>
      <c r="C488" s="44" t="s">
        <v>351</v>
      </c>
      <c r="D488" s="45" t="s">
        <v>132</v>
      </c>
      <c r="E488" s="46" t="s">
        <v>468</v>
      </c>
      <c r="F488" s="47" t="s">
        <v>323</v>
      </c>
      <c r="G488" s="105" t="s">
        <v>1968</v>
      </c>
    </row>
    <row r="489" spans="1:7" ht="15.6" x14ac:dyDescent="0.3">
      <c r="A489" s="96">
        <v>488</v>
      </c>
      <c r="B489" s="82">
        <v>31</v>
      </c>
      <c r="C489" s="80" t="s">
        <v>351</v>
      </c>
      <c r="D489" s="80" t="s">
        <v>469</v>
      </c>
      <c r="E489" s="59" t="s">
        <v>470</v>
      </c>
      <c r="F489" s="47" t="s">
        <v>323</v>
      </c>
      <c r="G489" s="105" t="s">
        <v>1968</v>
      </c>
    </row>
    <row r="490" spans="1:7" ht="15.6" x14ac:dyDescent="0.3">
      <c r="A490" s="96">
        <v>489</v>
      </c>
      <c r="B490" s="43">
        <v>42</v>
      </c>
      <c r="C490" s="44" t="s">
        <v>351</v>
      </c>
      <c r="D490" s="45" t="s">
        <v>506</v>
      </c>
      <c r="E490" s="46" t="s">
        <v>507</v>
      </c>
      <c r="F490" s="47" t="s">
        <v>323</v>
      </c>
      <c r="G490" s="115" t="s">
        <v>1968</v>
      </c>
    </row>
    <row r="491" spans="1:7" ht="15.6" x14ac:dyDescent="0.3">
      <c r="A491" s="96">
        <v>490</v>
      </c>
      <c r="B491" s="79">
        <v>7</v>
      </c>
      <c r="C491" s="80" t="s">
        <v>351</v>
      </c>
      <c r="D491" s="81" t="s">
        <v>352</v>
      </c>
      <c r="E491" s="54" t="s">
        <v>353</v>
      </c>
      <c r="F491" s="47" t="s">
        <v>323</v>
      </c>
      <c r="G491" s="105" t="s">
        <v>1968</v>
      </c>
    </row>
    <row r="492" spans="1:7" ht="15.6" x14ac:dyDescent="0.3">
      <c r="A492" s="96">
        <v>491</v>
      </c>
      <c r="B492" s="43">
        <v>7</v>
      </c>
      <c r="C492" s="44" t="s">
        <v>351</v>
      </c>
      <c r="D492" s="45" t="s">
        <v>354</v>
      </c>
      <c r="E492" s="46" t="s">
        <v>355</v>
      </c>
      <c r="F492" s="47" t="s">
        <v>323</v>
      </c>
      <c r="G492" s="105" t="s">
        <v>1968</v>
      </c>
    </row>
    <row r="493" spans="1:7" ht="15.6" x14ac:dyDescent="0.3">
      <c r="A493" s="96">
        <v>492</v>
      </c>
      <c r="B493" s="43">
        <v>7</v>
      </c>
      <c r="C493" s="44" t="s">
        <v>351</v>
      </c>
      <c r="D493" s="45" t="s">
        <v>356</v>
      </c>
      <c r="E493" s="46" t="s">
        <v>357</v>
      </c>
      <c r="F493" s="47" t="s">
        <v>323</v>
      </c>
      <c r="G493" s="105" t="s">
        <v>1968</v>
      </c>
    </row>
    <row r="494" spans="1:7" ht="15.6" x14ac:dyDescent="0.3">
      <c r="A494" s="96">
        <v>493</v>
      </c>
      <c r="B494" s="43">
        <v>7</v>
      </c>
      <c r="C494" s="44" t="s">
        <v>351</v>
      </c>
      <c r="D494" s="45" t="s">
        <v>358</v>
      </c>
      <c r="E494" s="49" t="s">
        <v>359</v>
      </c>
      <c r="F494" s="47" t="s">
        <v>323</v>
      </c>
      <c r="G494" s="105" t="s">
        <v>1968</v>
      </c>
    </row>
    <row r="495" spans="1:7" ht="15.6" x14ac:dyDescent="0.3">
      <c r="A495" s="96">
        <v>494</v>
      </c>
      <c r="B495" s="43">
        <v>21</v>
      </c>
      <c r="C495" s="44" t="s">
        <v>351</v>
      </c>
      <c r="D495" s="45" t="s">
        <v>424</v>
      </c>
      <c r="E495" s="46" t="s">
        <v>425</v>
      </c>
      <c r="F495" s="47" t="s">
        <v>323</v>
      </c>
      <c r="G495" s="105" t="s">
        <v>1968</v>
      </c>
    </row>
    <row r="496" spans="1:7" ht="15.6" x14ac:dyDescent="0.3">
      <c r="A496" s="96">
        <v>495</v>
      </c>
      <c r="B496" s="43">
        <v>21</v>
      </c>
      <c r="C496" s="44" t="s">
        <v>351</v>
      </c>
      <c r="D496" s="45" t="s">
        <v>426</v>
      </c>
      <c r="E496" s="46" t="s">
        <v>427</v>
      </c>
      <c r="F496" s="47" t="s">
        <v>323</v>
      </c>
      <c r="G496" s="105" t="s">
        <v>1968</v>
      </c>
    </row>
    <row r="497" spans="1:7" ht="15.6" x14ac:dyDescent="0.3">
      <c r="A497" s="96">
        <v>496</v>
      </c>
      <c r="B497" s="43">
        <v>21</v>
      </c>
      <c r="C497" s="44" t="s">
        <v>351</v>
      </c>
      <c r="D497" s="45" t="s">
        <v>428</v>
      </c>
      <c r="E497" s="46" t="s">
        <v>429</v>
      </c>
      <c r="F497" s="47" t="s">
        <v>323</v>
      </c>
      <c r="G497" s="105" t="s">
        <v>1968</v>
      </c>
    </row>
    <row r="498" spans="1:7" ht="15.6" x14ac:dyDescent="0.3">
      <c r="A498" s="96">
        <v>497</v>
      </c>
      <c r="B498" s="43">
        <v>21</v>
      </c>
      <c r="C498" s="44" t="s">
        <v>351</v>
      </c>
      <c r="D498" s="45" t="s">
        <v>430</v>
      </c>
      <c r="E498" s="46" t="s">
        <v>431</v>
      </c>
      <c r="F498" s="47" t="s">
        <v>323</v>
      </c>
      <c r="G498" s="105" t="s">
        <v>1968</v>
      </c>
    </row>
    <row r="499" spans="1:7" ht="15.6" x14ac:dyDescent="0.3">
      <c r="A499" s="96">
        <v>498</v>
      </c>
      <c r="B499" s="43">
        <v>21</v>
      </c>
      <c r="C499" s="44" t="s">
        <v>351</v>
      </c>
      <c r="D499" s="45" t="s">
        <v>40</v>
      </c>
      <c r="E499" s="46" t="s">
        <v>432</v>
      </c>
      <c r="F499" s="47" t="s">
        <v>323</v>
      </c>
      <c r="G499" s="105" t="s">
        <v>1968</v>
      </c>
    </row>
    <row r="500" spans="1:7" ht="15.6" x14ac:dyDescent="0.3">
      <c r="A500" s="96">
        <v>499</v>
      </c>
      <c r="B500" s="43">
        <v>21</v>
      </c>
      <c r="C500" s="44" t="s">
        <v>351</v>
      </c>
      <c r="D500" s="45" t="s">
        <v>433</v>
      </c>
      <c r="E500" s="46" t="s">
        <v>434</v>
      </c>
      <c r="F500" s="47" t="s">
        <v>323</v>
      </c>
      <c r="G500" s="105" t="s">
        <v>1968</v>
      </c>
    </row>
    <row r="501" spans="1:7" ht="15.6" x14ac:dyDescent="0.3">
      <c r="A501" s="96">
        <v>500</v>
      </c>
      <c r="B501" s="43">
        <v>21</v>
      </c>
      <c r="C501" s="44" t="s">
        <v>351</v>
      </c>
      <c r="D501" s="45" t="s">
        <v>435</v>
      </c>
      <c r="E501" s="46" t="s">
        <v>436</v>
      </c>
      <c r="F501" s="47" t="s">
        <v>323</v>
      </c>
      <c r="G501" s="105" t="s">
        <v>1968</v>
      </c>
    </row>
    <row r="502" spans="1:7" ht="28.8" x14ac:dyDescent="0.3">
      <c r="A502" s="96">
        <v>501</v>
      </c>
      <c r="B502" s="43">
        <v>7</v>
      </c>
      <c r="C502" s="44" t="s">
        <v>351</v>
      </c>
      <c r="D502" s="45" t="s">
        <v>360</v>
      </c>
      <c r="E502" s="49" t="s">
        <v>361</v>
      </c>
      <c r="F502" s="47" t="s">
        <v>323</v>
      </c>
      <c r="G502" s="105" t="s">
        <v>1968</v>
      </c>
    </row>
    <row r="503" spans="1:7" ht="28.8" x14ac:dyDescent="0.3">
      <c r="A503" s="96">
        <v>502</v>
      </c>
      <c r="B503" s="43">
        <v>7</v>
      </c>
      <c r="C503" s="44" t="s">
        <v>351</v>
      </c>
      <c r="D503" s="45" t="s">
        <v>362</v>
      </c>
      <c r="E503" s="49" t="s">
        <v>363</v>
      </c>
      <c r="F503" s="47" t="s">
        <v>323</v>
      </c>
      <c r="G503" s="105" t="s">
        <v>1968</v>
      </c>
    </row>
    <row r="504" spans="1:7" ht="15.6" x14ac:dyDescent="0.3">
      <c r="A504" s="96">
        <v>503</v>
      </c>
      <c r="B504" s="43">
        <v>7</v>
      </c>
      <c r="C504" s="44" t="s">
        <v>351</v>
      </c>
      <c r="D504" s="45" t="s">
        <v>364</v>
      </c>
      <c r="E504" s="46" t="s">
        <v>365</v>
      </c>
      <c r="F504" s="47" t="s">
        <v>323</v>
      </c>
      <c r="G504" s="105" t="s">
        <v>1968</v>
      </c>
    </row>
    <row r="505" spans="1:7" ht="15.6" x14ac:dyDescent="0.3">
      <c r="A505" s="96">
        <v>504</v>
      </c>
      <c r="B505" s="43">
        <v>7</v>
      </c>
      <c r="C505" s="44" t="s">
        <v>351</v>
      </c>
      <c r="D505" s="45" t="s">
        <v>366</v>
      </c>
      <c r="E505" s="49" t="s">
        <v>367</v>
      </c>
      <c r="F505" s="47" t="s">
        <v>323</v>
      </c>
      <c r="G505" s="105" t="s">
        <v>1968</v>
      </c>
    </row>
    <row r="506" spans="1:7" ht="15.6" x14ac:dyDescent="0.3">
      <c r="A506" s="96">
        <v>505</v>
      </c>
      <c r="B506" s="43">
        <v>7</v>
      </c>
      <c r="C506" s="44" t="s">
        <v>351</v>
      </c>
      <c r="D506" s="45" t="s">
        <v>368</v>
      </c>
      <c r="E506" s="46" t="s">
        <v>369</v>
      </c>
      <c r="F506" s="47" t="s">
        <v>323</v>
      </c>
      <c r="G506" s="105" t="s">
        <v>1968</v>
      </c>
    </row>
    <row r="507" spans="1:7" ht="15.6" x14ac:dyDescent="0.3">
      <c r="A507" s="96">
        <v>506</v>
      </c>
      <c r="B507" s="43">
        <v>7</v>
      </c>
      <c r="C507" s="44" t="s">
        <v>351</v>
      </c>
      <c r="D507" s="45" t="s">
        <v>370</v>
      </c>
      <c r="E507" s="46" t="s">
        <v>371</v>
      </c>
      <c r="F507" s="47" t="s">
        <v>323</v>
      </c>
      <c r="G507" s="105" t="s">
        <v>1968</v>
      </c>
    </row>
    <row r="508" spans="1:7" ht="15.6" x14ac:dyDescent="0.3">
      <c r="A508" s="96">
        <v>507</v>
      </c>
      <c r="B508" s="43">
        <v>13</v>
      </c>
      <c r="C508" s="44" t="s">
        <v>351</v>
      </c>
      <c r="D508" s="45" t="s">
        <v>395</v>
      </c>
      <c r="E508" s="46" t="s">
        <v>396</v>
      </c>
      <c r="F508" s="47" t="s">
        <v>323</v>
      </c>
      <c r="G508" s="105" t="s">
        <v>1968</v>
      </c>
    </row>
    <row r="509" spans="1:7" ht="15.6" x14ac:dyDescent="0.3">
      <c r="A509" s="96">
        <v>508</v>
      </c>
      <c r="B509" s="43">
        <v>26</v>
      </c>
      <c r="C509" s="44" t="s">
        <v>351</v>
      </c>
      <c r="D509" s="45" t="s">
        <v>309</v>
      </c>
      <c r="E509" s="46" t="s">
        <v>456</v>
      </c>
      <c r="F509" s="47" t="s">
        <v>323</v>
      </c>
      <c r="G509" s="105" t="s">
        <v>1968</v>
      </c>
    </row>
    <row r="510" spans="1:7" ht="15.6" x14ac:dyDescent="0.3">
      <c r="A510" s="96">
        <v>509</v>
      </c>
      <c r="B510" s="43">
        <v>26</v>
      </c>
      <c r="C510" s="44" t="s">
        <v>351</v>
      </c>
      <c r="D510" s="45" t="s">
        <v>457</v>
      </c>
      <c r="E510" s="46" t="s">
        <v>458</v>
      </c>
      <c r="F510" s="47" t="s">
        <v>323</v>
      </c>
      <c r="G510" s="105" t="s">
        <v>1968</v>
      </c>
    </row>
    <row r="511" spans="1:7" ht="15.6" x14ac:dyDescent="0.3">
      <c r="A511" s="96">
        <v>510</v>
      </c>
      <c r="B511" s="43">
        <v>13</v>
      </c>
      <c r="C511" s="44" t="s">
        <v>351</v>
      </c>
      <c r="D511" s="45" t="s">
        <v>397</v>
      </c>
      <c r="E511" s="46" t="s">
        <v>398</v>
      </c>
      <c r="F511" s="47" t="s">
        <v>323</v>
      </c>
      <c r="G511" s="105" t="s">
        <v>1968</v>
      </c>
    </row>
    <row r="512" spans="1:7" ht="15.6" x14ac:dyDescent="0.3">
      <c r="A512" s="96">
        <v>511</v>
      </c>
      <c r="B512" s="43">
        <v>26</v>
      </c>
      <c r="C512" s="44" t="s">
        <v>351</v>
      </c>
      <c r="D512" s="45" t="s">
        <v>459</v>
      </c>
      <c r="E512" s="46" t="s">
        <v>460</v>
      </c>
      <c r="F512" s="47" t="s">
        <v>323</v>
      </c>
      <c r="G512" s="105" t="s">
        <v>1968</v>
      </c>
    </row>
    <row r="513" spans="1:7" ht="15.6" x14ac:dyDescent="0.3">
      <c r="A513" s="96">
        <v>512</v>
      </c>
      <c r="B513" s="43">
        <v>26</v>
      </c>
      <c r="C513" s="44" t="s">
        <v>351</v>
      </c>
      <c r="D513" s="45" t="s">
        <v>461</v>
      </c>
      <c r="E513" s="46" t="s">
        <v>462</v>
      </c>
      <c r="F513" s="47" t="s">
        <v>323</v>
      </c>
      <c r="G513" s="105" t="s">
        <v>1968</v>
      </c>
    </row>
    <row r="514" spans="1:7" ht="15.6" x14ac:dyDescent="0.3">
      <c r="A514" s="96">
        <v>513</v>
      </c>
      <c r="B514" s="43">
        <v>33</v>
      </c>
      <c r="C514" s="44" t="s">
        <v>351</v>
      </c>
      <c r="D514" s="45" t="s">
        <v>50</v>
      </c>
      <c r="E514" s="46" t="s">
        <v>473</v>
      </c>
      <c r="F514" s="47" t="s">
        <v>323</v>
      </c>
      <c r="G514" s="105" t="s">
        <v>1968</v>
      </c>
    </row>
    <row r="515" spans="1:7" ht="15.6" x14ac:dyDescent="0.3">
      <c r="A515" s="96">
        <v>514</v>
      </c>
      <c r="B515" s="43">
        <v>58</v>
      </c>
      <c r="C515" s="44" t="s">
        <v>351</v>
      </c>
      <c r="D515" s="45" t="s">
        <v>530</v>
      </c>
      <c r="E515" s="46" t="s">
        <v>531</v>
      </c>
      <c r="F515" s="47" t="s">
        <v>323</v>
      </c>
      <c r="G515" s="105" t="s">
        <v>1968</v>
      </c>
    </row>
    <row r="516" spans="1:7" ht="15.6" x14ac:dyDescent="0.3">
      <c r="A516" s="96">
        <v>515</v>
      </c>
      <c r="B516" s="43">
        <v>58</v>
      </c>
      <c r="C516" s="44" t="s">
        <v>351</v>
      </c>
      <c r="D516" s="45" t="s">
        <v>532</v>
      </c>
      <c r="E516" s="51" t="s">
        <v>533</v>
      </c>
      <c r="F516" s="47" t="s">
        <v>323</v>
      </c>
      <c r="G516" s="105" t="s">
        <v>1968</v>
      </c>
    </row>
    <row r="517" spans="1:7" ht="15.6" x14ac:dyDescent="0.3">
      <c r="A517" s="96">
        <v>516</v>
      </c>
      <c r="B517" s="43">
        <v>44</v>
      </c>
      <c r="C517" s="44" t="s">
        <v>351</v>
      </c>
      <c r="D517" s="45" t="s">
        <v>279</v>
      </c>
      <c r="E517" s="46" t="s">
        <v>510</v>
      </c>
      <c r="F517" s="47" t="s">
        <v>323</v>
      </c>
      <c r="G517" s="105" t="s">
        <v>1968</v>
      </c>
    </row>
    <row r="518" spans="1:7" ht="15.6" x14ac:dyDescent="0.3">
      <c r="A518" s="96">
        <v>517</v>
      </c>
      <c r="B518" s="43">
        <v>44</v>
      </c>
      <c r="C518" s="44" t="s">
        <v>351</v>
      </c>
      <c r="D518" s="45" t="s">
        <v>511</v>
      </c>
      <c r="E518" s="46" t="s">
        <v>512</v>
      </c>
      <c r="F518" s="47" t="s">
        <v>323</v>
      </c>
      <c r="G518" s="105" t="s">
        <v>1968</v>
      </c>
    </row>
    <row r="519" spans="1:7" ht="15.6" x14ac:dyDescent="0.3">
      <c r="A519" s="96">
        <v>518</v>
      </c>
      <c r="B519" s="43">
        <v>7</v>
      </c>
      <c r="C519" s="44" t="s">
        <v>351</v>
      </c>
      <c r="D519" s="45" t="s">
        <v>372</v>
      </c>
      <c r="E519" s="46" t="s">
        <v>373</v>
      </c>
      <c r="F519" s="47" t="s">
        <v>323</v>
      </c>
      <c r="G519" s="105" t="s">
        <v>1968</v>
      </c>
    </row>
    <row r="520" spans="1:7" ht="15.6" x14ac:dyDescent="0.3">
      <c r="A520" s="96">
        <v>519</v>
      </c>
      <c r="B520" s="43">
        <v>7</v>
      </c>
      <c r="C520" s="44" t="s">
        <v>351</v>
      </c>
      <c r="D520" s="45" t="s">
        <v>374</v>
      </c>
      <c r="E520" s="46" t="s">
        <v>375</v>
      </c>
      <c r="F520" s="47" t="s">
        <v>323</v>
      </c>
      <c r="G520" s="105" t="s">
        <v>1968</v>
      </c>
    </row>
    <row r="521" spans="1:7" ht="15.6" x14ac:dyDescent="0.3">
      <c r="A521" s="96">
        <v>520</v>
      </c>
      <c r="B521" s="43">
        <v>7</v>
      </c>
      <c r="C521" s="44" t="s">
        <v>351</v>
      </c>
      <c r="D521" s="45" t="s">
        <v>376</v>
      </c>
      <c r="E521" s="46" t="s">
        <v>377</v>
      </c>
      <c r="F521" s="47" t="s">
        <v>323</v>
      </c>
      <c r="G521" s="105" t="s">
        <v>1968</v>
      </c>
    </row>
    <row r="522" spans="1:7" ht="15.6" x14ac:dyDescent="0.3">
      <c r="A522" s="96">
        <v>521</v>
      </c>
      <c r="B522" s="43">
        <v>7</v>
      </c>
      <c r="C522" s="44" t="s">
        <v>351</v>
      </c>
      <c r="D522" s="45" t="s">
        <v>378</v>
      </c>
      <c r="E522" s="46" t="s">
        <v>379</v>
      </c>
      <c r="F522" s="47" t="s">
        <v>323</v>
      </c>
      <c r="G522" s="105" t="s">
        <v>1968</v>
      </c>
    </row>
    <row r="523" spans="1:7" ht="15.6" x14ac:dyDescent="0.3">
      <c r="A523" s="96">
        <v>522</v>
      </c>
      <c r="B523" s="43">
        <v>7</v>
      </c>
      <c r="C523" s="44" t="s">
        <v>351</v>
      </c>
      <c r="D523" s="45" t="s">
        <v>380</v>
      </c>
      <c r="E523" s="46" t="s">
        <v>381</v>
      </c>
      <c r="F523" s="47" t="s">
        <v>323</v>
      </c>
      <c r="G523" s="105" t="s">
        <v>1968</v>
      </c>
    </row>
    <row r="524" spans="1:7" ht="15.6" x14ac:dyDescent="0.3">
      <c r="A524" s="96">
        <v>523</v>
      </c>
      <c r="B524" s="43">
        <v>19</v>
      </c>
      <c r="C524" s="44" t="s">
        <v>351</v>
      </c>
      <c r="D524" s="45" t="s">
        <v>34</v>
      </c>
      <c r="E524" s="46" t="s">
        <v>407</v>
      </c>
      <c r="F524" s="47" t="s">
        <v>323</v>
      </c>
      <c r="G524" s="105" t="s">
        <v>1968</v>
      </c>
    </row>
    <row r="525" spans="1:7" ht="15.6" x14ac:dyDescent="0.3">
      <c r="A525" s="96">
        <v>524</v>
      </c>
      <c r="B525" s="43">
        <v>19</v>
      </c>
      <c r="C525" s="44" t="s">
        <v>351</v>
      </c>
      <c r="D525" s="45" t="s">
        <v>408</v>
      </c>
      <c r="E525" s="46" t="s">
        <v>409</v>
      </c>
      <c r="F525" s="47" t="s">
        <v>323</v>
      </c>
      <c r="G525" s="105" t="s">
        <v>1968</v>
      </c>
    </row>
    <row r="526" spans="1:7" ht="15.6" x14ac:dyDescent="0.3">
      <c r="A526" s="96">
        <v>525</v>
      </c>
      <c r="B526" s="43">
        <v>19</v>
      </c>
      <c r="C526" s="44" t="s">
        <v>351</v>
      </c>
      <c r="D526" s="45" t="s">
        <v>410</v>
      </c>
      <c r="E526" s="46" t="s">
        <v>411</v>
      </c>
      <c r="F526" s="47" t="s">
        <v>323</v>
      </c>
      <c r="G526" s="105" t="s">
        <v>1968</v>
      </c>
    </row>
    <row r="527" spans="1:7" ht="15.6" x14ac:dyDescent="0.3">
      <c r="A527" s="96">
        <v>526</v>
      </c>
      <c r="B527" s="79">
        <v>19</v>
      </c>
      <c r="C527" s="80" t="s">
        <v>351</v>
      </c>
      <c r="D527" s="81" t="s">
        <v>412</v>
      </c>
      <c r="E527" s="54" t="s">
        <v>413</v>
      </c>
      <c r="F527" s="47" t="s">
        <v>323</v>
      </c>
      <c r="G527" s="105" t="s">
        <v>1968</v>
      </c>
    </row>
    <row r="528" spans="1:7" ht="28.8" x14ac:dyDescent="0.3">
      <c r="A528" s="96">
        <v>527</v>
      </c>
      <c r="B528" s="43">
        <v>19</v>
      </c>
      <c r="C528" s="44" t="s">
        <v>351</v>
      </c>
      <c r="D528" s="45" t="s">
        <v>414</v>
      </c>
      <c r="E528" s="49" t="s">
        <v>415</v>
      </c>
      <c r="F528" s="47" t="s">
        <v>323</v>
      </c>
      <c r="G528" s="105" t="s">
        <v>1968</v>
      </c>
    </row>
    <row r="529" spans="1:8" ht="15.6" x14ac:dyDescent="0.3">
      <c r="A529" s="96">
        <v>528</v>
      </c>
      <c r="B529" s="43">
        <v>19</v>
      </c>
      <c r="C529" s="44" t="s">
        <v>351</v>
      </c>
      <c r="D529" s="45" t="s">
        <v>416</v>
      </c>
      <c r="E529" s="46" t="s">
        <v>417</v>
      </c>
      <c r="F529" s="47" t="s">
        <v>323</v>
      </c>
      <c r="G529" s="105" t="s">
        <v>1968</v>
      </c>
    </row>
    <row r="530" spans="1:8" ht="15.6" x14ac:dyDescent="0.3">
      <c r="A530" s="96">
        <v>529</v>
      </c>
      <c r="B530" s="43">
        <v>19</v>
      </c>
      <c r="C530" s="44" t="s">
        <v>351</v>
      </c>
      <c r="D530" s="45" t="s">
        <v>418</v>
      </c>
      <c r="E530" s="46" t="s">
        <v>419</v>
      </c>
      <c r="F530" s="47" t="s">
        <v>323</v>
      </c>
      <c r="G530" s="105" t="s">
        <v>1968</v>
      </c>
    </row>
    <row r="531" spans="1:8" ht="15.6" x14ac:dyDescent="0.3">
      <c r="A531" s="96">
        <v>530</v>
      </c>
      <c r="B531" s="43">
        <v>19</v>
      </c>
      <c r="C531" s="44" t="s">
        <v>351</v>
      </c>
      <c r="D531" s="45" t="s">
        <v>420</v>
      </c>
      <c r="E531" s="46" t="s">
        <v>421</v>
      </c>
      <c r="F531" s="47" t="s">
        <v>323</v>
      </c>
      <c r="G531" s="105" t="s">
        <v>1968</v>
      </c>
    </row>
    <row r="532" spans="1:8" ht="15.6" x14ac:dyDescent="0.3">
      <c r="A532" s="96">
        <v>531</v>
      </c>
      <c r="B532" s="43">
        <v>33</v>
      </c>
      <c r="C532" s="44" t="s">
        <v>351</v>
      </c>
      <c r="D532" s="45" t="s">
        <v>474</v>
      </c>
      <c r="E532" s="46" t="s">
        <v>475</v>
      </c>
      <c r="F532" s="47" t="s">
        <v>323</v>
      </c>
      <c r="G532" s="105" t="s">
        <v>1968</v>
      </c>
    </row>
    <row r="533" spans="1:8" ht="15.6" x14ac:dyDescent="0.3">
      <c r="A533" s="96">
        <v>532</v>
      </c>
      <c r="B533" s="43">
        <v>33</v>
      </c>
      <c r="C533" s="44" t="s">
        <v>351</v>
      </c>
      <c r="D533" s="45" t="s">
        <v>476</v>
      </c>
      <c r="E533" s="46" t="s">
        <v>477</v>
      </c>
      <c r="F533" s="47" t="s">
        <v>323</v>
      </c>
      <c r="G533" s="105" t="s">
        <v>1968</v>
      </c>
    </row>
    <row r="534" spans="1:8" ht="15.6" x14ac:dyDescent="0.3">
      <c r="A534" s="96">
        <v>533</v>
      </c>
      <c r="B534" s="43">
        <v>33</v>
      </c>
      <c r="C534" s="44" t="s">
        <v>351</v>
      </c>
      <c r="D534" s="45" t="s">
        <v>478</v>
      </c>
      <c r="E534" s="46" t="s">
        <v>479</v>
      </c>
      <c r="F534" s="47" t="s">
        <v>323</v>
      </c>
      <c r="G534" s="105" t="s">
        <v>1968</v>
      </c>
    </row>
    <row r="535" spans="1:8" ht="15.6" x14ac:dyDescent="0.3">
      <c r="A535" s="96">
        <v>534</v>
      </c>
      <c r="B535" s="43">
        <v>33</v>
      </c>
      <c r="C535" s="44" t="s">
        <v>351</v>
      </c>
      <c r="D535" s="45" t="s">
        <v>480</v>
      </c>
      <c r="E535" s="46" t="s">
        <v>481</v>
      </c>
      <c r="F535" s="47" t="s">
        <v>323</v>
      </c>
      <c r="G535" s="105" t="s">
        <v>1968</v>
      </c>
    </row>
    <row r="536" spans="1:8" ht="15.6" x14ac:dyDescent="0.3">
      <c r="A536" s="96">
        <v>535</v>
      </c>
      <c r="B536" s="43">
        <v>33</v>
      </c>
      <c r="C536" s="44" t="s">
        <v>351</v>
      </c>
      <c r="D536" s="45" t="s">
        <v>482</v>
      </c>
      <c r="E536" s="46" t="s">
        <v>483</v>
      </c>
      <c r="F536" s="47" t="s">
        <v>323</v>
      </c>
      <c r="G536" s="105" t="s">
        <v>1968</v>
      </c>
    </row>
    <row r="537" spans="1:8" ht="15.6" x14ac:dyDescent="0.3">
      <c r="A537" s="96">
        <v>536</v>
      </c>
      <c r="B537" s="79">
        <v>33</v>
      </c>
      <c r="C537" s="80" t="s">
        <v>351</v>
      </c>
      <c r="D537" s="81" t="s">
        <v>484</v>
      </c>
      <c r="E537" s="54" t="s">
        <v>485</v>
      </c>
      <c r="F537" s="47" t="s">
        <v>323</v>
      </c>
      <c r="G537" s="105" t="s">
        <v>1968</v>
      </c>
    </row>
    <row r="538" spans="1:8" ht="15.6" x14ac:dyDescent="0.3">
      <c r="A538" s="96">
        <v>537</v>
      </c>
      <c r="B538" s="43">
        <v>1818</v>
      </c>
      <c r="C538" s="44" t="s">
        <v>550</v>
      </c>
      <c r="D538" s="45" t="s">
        <v>1556</v>
      </c>
      <c r="E538" s="46" t="s">
        <v>1557</v>
      </c>
      <c r="F538" s="47" t="s">
        <v>323</v>
      </c>
      <c r="G538" s="105" t="s">
        <v>1987</v>
      </c>
      <c r="H538" s="105"/>
    </row>
    <row r="539" spans="1:8" ht="15.6" x14ac:dyDescent="0.3">
      <c r="A539" s="96">
        <v>538</v>
      </c>
      <c r="B539" s="43">
        <v>1860</v>
      </c>
      <c r="C539" s="113" t="s">
        <v>550</v>
      </c>
      <c r="D539" s="114" t="s">
        <v>125</v>
      </c>
      <c r="E539" s="51" t="s">
        <v>126</v>
      </c>
      <c r="F539" s="47" t="s">
        <v>323</v>
      </c>
      <c r="G539" s="105" t="s">
        <v>1987</v>
      </c>
    </row>
    <row r="540" spans="1:8" ht="15.6" x14ac:dyDescent="0.3">
      <c r="A540" s="96">
        <v>539</v>
      </c>
      <c r="B540" s="43">
        <v>1092</v>
      </c>
      <c r="C540" s="44" t="s">
        <v>550</v>
      </c>
      <c r="D540" s="45" t="s">
        <v>1367</v>
      </c>
      <c r="E540" s="46" t="s">
        <v>1368</v>
      </c>
      <c r="F540" s="47" t="s">
        <v>323</v>
      </c>
      <c r="G540" s="105" t="s">
        <v>1987</v>
      </c>
    </row>
    <row r="541" spans="1:8" ht="15.6" x14ac:dyDescent="0.3">
      <c r="A541" s="96">
        <v>540</v>
      </c>
      <c r="B541" s="43">
        <v>3402</v>
      </c>
      <c r="C541" s="44" t="s">
        <v>550</v>
      </c>
      <c r="D541" s="45" t="s">
        <v>1678</v>
      </c>
      <c r="E541" s="46" t="s">
        <v>1679</v>
      </c>
      <c r="F541" s="47" t="s">
        <v>1592</v>
      </c>
      <c r="G541" s="105" t="s">
        <v>1987</v>
      </c>
    </row>
    <row r="542" spans="1:8" ht="15.6" x14ac:dyDescent="0.3">
      <c r="A542" s="96">
        <v>541</v>
      </c>
      <c r="B542" s="43">
        <v>1961</v>
      </c>
      <c r="C542" s="44" t="s">
        <v>550</v>
      </c>
      <c r="D542" s="45" t="s">
        <v>1581</v>
      </c>
      <c r="E542" s="46" t="s">
        <v>1582</v>
      </c>
      <c r="F542" s="47" t="s">
        <v>323</v>
      </c>
      <c r="G542" s="115" t="s">
        <v>1987</v>
      </c>
    </row>
    <row r="543" spans="1:8" ht="15.6" x14ac:dyDescent="0.3">
      <c r="A543" s="96">
        <v>542</v>
      </c>
      <c r="B543" s="43">
        <v>204</v>
      </c>
      <c r="C543" s="44" t="s">
        <v>534</v>
      </c>
      <c r="D543" s="45" t="s">
        <v>752</v>
      </c>
      <c r="E543" s="46" t="s">
        <v>753</v>
      </c>
      <c r="F543" s="47" t="s">
        <v>323</v>
      </c>
      <c r="G543" s="105" t="s">
        <v>1987</v>
      </c>
    </row>
    <row r="544" spans="1:8" ht="15.6" x14ac:dyDescent="0.3">
      <c r="A544" s="96">
        <v>543</v>
      </c>
      <c r="B544" s="43">
        <v>2787</v>
      </c>
      <c r="C544" s="44" t="s">
        <v>534</v>
      </c>
      <c r="D544" s="45" t="s">
        <v>1652</v>
      </c>
      <c r="E544" s="46" t="s">
        <v>1653</v>
      </c>
      <c r="F544" s="47" t="s">
        <v>1592</v>
      </c>
      <c r="G544" s="105" t="s">
        <v>1987</v>
      </c>
      <c r="H544" s="115" t="s">
        <v>1989</v>
      </c>
    </row>
    <row r="545" spans="1:9" ht="15.6" x14ac:dyDescent="0.3">
      <c r="A545" s="96">
        <v>544</v>
      </c>
      <c r="B545" s="43">
        <v>265</v>
      </c>
      <c r="C545" s="44" t="s">
        <v>534</v>
      </c>
      <c r="D545" s="45" t="s">
        <v>144</v>
      </c>
      <c r="E545" s="46" t="s">
        <v>807</v>
      </c>
      <c r="F545" s="47" t="s">
        <v>323</v>
      </c>
      <c r="G545" s="105" t="s">
        <v>1987</v>
      </c>
    </row>
    <row r="546" spans="1:9" ht="15.6" x14ac:dyDescent="0.3">
      <c r="A546" s="96">
        <v>545</v>
      </c>
      <c r="B546" s="43">
        <v>609</v>
      </c>
      <c r="C546" s="44" t="s">
        <v>534</v>
      </c>
      <c r="D546" s="45" t="s">
        <v>13</v>
      </c>
      <c r="E546" s="46" t="s">
        <v>14</v>
      </c>
      <c r="F546" s="47" t="s">
        <v>323</v>
      </c>
      <c r="G546" s="105" t="s">
        <v>1987</v>
      </c>
    </row>
    <row r="547" spans="1:9" ht="15.6" x14ac:dyDescent="0.3">
      <c r="A547" s="96">
        <v>546</v>
      </c>
      <c r="B547" s="43">
        <v>337</v>
      </c>
      <c r="C547" s="44" t="s">
        <v>534</v>
      </c>
      <c r="D547" s="45" t="s">
        <v>871</v>
      </c>
      <c r="E547" s="46" t="s">
        <v>872</v>
      </c>
      <c r="F547" s="47" t="s">
        <v>323</v>
      </c>
      <c r="G547" s="105" t="s">
        <v>1987</v>
      </c>
      <c r="H547" s="82"/>
      <c r="I547" s="82"/>
    </row>
    <row r="548" spans="1:9" ht="15.6" x14ac:dyDescent="0.3">
      <c r="A548" s="96">
        <v>547</v>
      </c>
      <c r="B548" s="43">
        <v>860</v>
      </c>
      <c r="C548" s="44" t="s">
        <v>534</v>
      </c>
      <c r="D548" s="45" t="s">
        <v>1258</v>
      </c>
      <c r="E548" s="46" t="s">
        <v>1259</v>
      </c>
      <c r="F548" s="47" t="s">
        <v>323</v>
      </c>
      <c r="G548" s="105" t="s">
        <v>1987</v>
      </c>
    </row>
    <row r="549" spans="1:9" ht="15.6" x14ac:dyDescent="0.3">
      <c r="A549" s="96">
        <v>548</v>
      </c>
      <c r="B549" s="43">
        <v>106</v>
      </c>
      <c r="C549" s="44" t="s">
        <v>534</v>
      </c>
      <c r="D549" s="45" t="s">
        <v>11</v>
      </c>
      <c r="E549" s="46" t="s">
        <v>12</v>
      </c>
      <c r="F549" s="47" t="s">
        <v>323</v>
      </c>
      <c r="G549" s="105" t="s">
        <v>1987</v>
      </c>
      <c r="H549" s="105" t="s">
        <v>1988</v>
      </c>
      <c r="I549" s="5" t="s">
        <v>1989</v>
      </c>
    </row>
    <row r="550" spans="1:9" ht="15.6" x14ac:dyDescent="0.3">
      <c r="A550" s="96">
        <v>549</v>
      </c>
      <c r="B550" s="43">
        <v>1214</v>
      </c>
      <c r="C550" s="44" t="s">
        <v>534</v>
      </c>
      <c r="D550" s="45" t="s">
        <v>135</v>
      </c>
      <c r="E550" s="46" t="s">
        <v>1403</v>
      </c>
      <c r="F550" s="47" t="s">
        <v>323</v>
      </c>
      <c r="G550" s="105" t="s">
        <v>1987</v>
      </c>
    </row>
    <row r="551" spans="1:9" ht="15.6" x14ac:dyDescent="0.3">
      <c r="A551" s="96">
        <v>550</v>
      </c>
      <c r="B551" s="43">
        <v>906</v>
      </c>
      <c r="C551" s="44" t="s">
        <v>534</v>
      </c>
      <c r="D551" s="45" t="s">
        <v>1284</v>
      </c>
      <c r="E551" s="46" t="s">
        <v>1285</v>
      </c>
      <c r="F551" s="47" t="s">
        <v>323</v>
      </c>
      <c r="G551" s="105" t="s">
        <v>1987</v>
      </c>
      <c r="H551" s="105" t="s">
        <v>1989</v>
      </c>
    </row>
    <row r="552" spans="1:9" ht="15.6" x14ac:dyDescent="0.3">
      <c r="A552" s="96">
        <v>551</v>
      </c>
      <c r="B552" s="43">
        <v>1925</v>
      </c>
      <c r="C552" s="44" t="s">
        <v>534</v>
      </c>
      <c r="D552" s="45" t="s">
        <v>1567</v>
      </c>
      <c r="E552" s="46" t="s">
        <v>1568</v>
      </c>
      <c r="F552" s="47" t="s">
        <v>323</v>
      </c>
      <c r="G552" s="105" t="s">
        <v>1987</v>
      </c>
    </row>
    <row r="553" spans="1:9" ht="15.6" x14ac:dyDescent="0.3">
      <c r="A553" s="96">
        <v>552</v>
      </c>
      <c r="B553" s="43">
        <v>1069</v>
      </c>
      <c r="C553" s="44" t="s">
        <v>534</v>
      </c>
      <c r="D553" s="45" t="s">
        <v>1358</v>
      </c>
      <c r="E553" s="46" t="s">
        <v>1359</v>
      </c>
      <c r="F553" s="47" t="s">
        <v>323</v>
      </c>
      <c r="G553" s="105" t="s">
        <v>1987</v>
      </c>
    </row>
    <row r="554" spans="1:9" ht="15.6" x14ac:dyDescent="0.3">
      <c r="A554" s="96">
        <v>553</v>
      </c>
      <c r="B554" s="43">
        <v>1262</v>
      </c>
      <c r="C554" s="44" t="s">
        <v>534</v>
      </c>
      <c r="D554" s="45" t="s">
        <v>1421</v>
      </c>
      <c r="E554" s="46" t="s">
        <v>1422</v>
      </c>
      <c r="F554" s="47" t="s">
        <v>323</v>
      </c>
      <c r="G554" s="105" t="s">
        <v>1987</v>
      </c>
    </row>
    <row r="555" spans="1:9" ht="15.6" x14ac:dyDescent="0.3">
      <c r="A555" s="96">
        <v>554</v>
      </c>
      <c r="B555" s="43">
        <v>1397</v>
      </c>
      <c r="C555" s="44" t="s">
        <v>534</v>
      </c>
      <c r="D555" s="45" t="s">
        <v>89</v>
      </c>
      <c r="E555" s="46" t="s">
        <v>90</v>
      </c>
      <c r="F555" s="47" t="s">
        <v>323</v>
      </c>
      <c r="G555" s="105" t="s">
        <v>1987</v>
      </c>
      <c r="H555" s="105"/>
    </row>
    <row r="556" spans="1:9" ht="15.6" x14ac:dyDescent="0.3">
      <c r="A556" s="96">
        <v>555</v>
      </c>
      <c r="B556" s="43">
        <v>135</v>
      </c>
      <c r="C556" s="44" t="s">
        <v>534</v>
      </c>
      <c r="D556" s="45" t="s">
        <v>254</v>
      </c>
      <c r="E556" s="46" t="s">
        <v>255</v>
      </c>
      <c r="F556" s="47" t="s">
        <v>323</v>
      </c>
      <c r="G556" s="105" t="s">
        <v>1987</v>
      </c>
      <c r="H556" s="105"/>
    </row>
    <row r="557" spans="1:9" ht="15.6" x14ac:dyDescent="0.3">
      <c r="A557" s="96">
        <v>556</v>
      </c>
      <c r="B557" s="43">
        <v>525</v>
      </c>
      <c r="C557" s="44" t="s">
        <v>534</v>
      </c>
      <c r="D557" s="45" t="s">
        <v>1076</v>
      </c>
      <c r="E557" s="46" t="s">
        <v>1077</v>
      </c>
      <c r="F557" s="47" t="s">
        <v>323</v>
      </c>
      <c r="G557" s="105" t="s">
        <v>1987</v>
      </c>
    </row>
    <row r="558" spans="1:9" ht="15.6" x14ac:dyDescent="0.3">
      <c r="A558" s="96">
        <v>557</v>
      </c>
      <c r="B558" s="43">
        <v>776</v>
      </c>
      <c r="C558" s="44" t="s">
        <v>534</v>
      </c>
      <c r="D558" s="45" t="s">
        <v>1209</v>
      </c>
      <c r="E558" s="46" t="s">
        <v>1210</v>
      </c>
      <c r="F558" s="47" t="s">
        <v>323</v>
      </c>
      <c r="G558" s="105" t="s">
        <v>1987</v>
      </c>
      <c r="H558" s="105"/>
    </row>
    <row r="559" spans="1:9" ht="15.6" x14ac:dyDescent="0.3">
      <c r="A559" s="96">
        <v>558</v>
      </c>
      <c r="B559" s="43">
        <v>613</v>
      </c>
      <c r="C559" s="44" t="s">
        <v>534</v>
      </c>
      <c r="D559" s="45" t="s">
        <v>1130</v>
      </c>
      <c r="E559" s="46" t="s">
        <v>1131</v>
      </c>
      <c r="F559" s="47" t="s">
        <v>323</v>
      </c>
      <c r="G559" s="105" t="s">
        <v>1987</v>
      </c>
    </row>
    <row r="560" spans="1:9" ht="15.6" x14ac:dyDescent="0.3">
      <c r="A560" s="96">
        <v>559</v>
      </c>
      <c r="B560" s="43">
        <v>2214</v>
      </c>
      <c r="C560" s="44" t="s">
        <v>534</v>
      </c>
      <c r="D560" s="45" t="s">
        <v>1613</v>
      </c>
      <c r="E560" s="46" t="s">
        <v>1614</v>
      </c>
      <c r="F560" s="47" t="s">
        <v>1592</v>
      </c>
      <c r="G560" s="105" t="s">
        <v>1987</v>
      </c>
    </row>
    <row r="561" spans="1:8" ht="15.6" x14ac:dyDescent="0.3">
      <c r="A561" s="96">
        <v>560</v>
      </c>
      <c r="B561" s="79">
        <v>995</v>
      </c>
      <c r="C561" s="80" t="s">
        <v>534</v>
      </c>
      <c r="D561" s="81" t="s">
        <v>1331</v>
      </c>
      <c r="E561" s="54" t="s">
        <v>1332</v>
      </c>
      <c r="F561" s="47" t="s">
        <v>323</v>
      </c>
      <c r="G561" s="105" t="s">
        <v>1987</v>
      </c>
    </row>
    <row r="562" spans="1:8" ht="15.6" x14ac:dyDescent="0.3">
      <c r="A562" s="96">
        <v>561</v>
      </c>
      <c r="B562" s="43">
        <v>725</v>
      </c>
      <c r="C562" s="44" t="s">
        <v>534</v>
      </c>
      <c r="D562" s="45" t="s">
        <v>1175</v>
      </c>
      <c r="E562" s="46" t="s">
        <v>1176</v>
      </c>
      <c r="F562" s="47" t="s">
        <v>323</v>
      </c>
      <c r="G562" s="105" t="s">
        <v>1987</v>
      </c>
    </row>
    <row r="563" spans="1:8" ht="15.6" x14ac:dyDescent="0.3">
      <c r="A563" s="96">
        <v>562</v>
      </c>
      <c r="B563" s="43">
        <v>4335</v>
      </c>
      <c r="C563" s="44" t="s">
        <v>534</v>
      </c>
      <c r="D563" s="45" t="s">
        <v>1715</v>
      </c>
      <c r="E563" s="46" t="s">
        <v>1716</v>
      </c>
      <c r="F563" s="47" t="s">
        <v>1592</v>
      </c>
      <c r="G563" s="105" t="s">
        <v>1987</v>
      </c>
    </row>
    <row r="564" spans="1:8" ht="15.6" x14ac:dyDescent="0.3">
      <c r="A564" s="96">
        <v>563</v>
      </c>
      <c r="B564" s="43">
        <v>85</v>
      </c>
      <c r="C564" s="44" t="s">
        <v>534</v>
      </c>
      <c r="D564" s="45" t="s">
        <v>591</v>
      </c>
      <c r="E564" s="46" t="s">
        <v>592</v>
      </c>
      <c r="F564" s="47" t="s">
        <v>323</v>
      </c>
      <c r="G564" s="105" t="s">
        <v>1987</v>
      </c>
      <c r="H564" s="105"/>
    </row>
    <row r="565" spans="1:8" ht="15.6" x14ac:dyDescent="0.3">
      <c r="A565" s="96">
        <v>564</v>
      </c>
      <c r="B565" s="43">
        <v>1661</v>
      </c>
      <c r="C565" s="44" t="s">
        <v>515</v>
      </c>
      <c r="D565" s="45" t="s">
        <v>1506</v>
      </c>
      <c r="E565" s="46" t="s">
        <v>1507</v>
      </c>
      <c r="F565" s="47" t="s">
        <v>323</v>
      </c>
      <c r="G565" s="105" t="s">
        <v>1987</v>
      </c>
    </row>
    <row r="566" spans="1:8" ht="15.6" x14ac:dyDescent="0.3">
      <c r="A566" s="96">
        <v>565</v>
      </c>
      <c r="B566" s="43">
        <v>2882</v>
      </c>
      <c r="C566" s="44" t="s">
        <v>515</v>
      </c>
      <c r="D566" s="45" t="s">
        <v>1658</v>
      </c>
      <c r="E566" s="46" t="s">
        <v>1659</v>
      </c>
      <c r="F566" s="47" t="s">
        <v>1592</v>
      </c>
      <c r="G566" s="105" t="s">
        <v>1987</v>
      </c>
    </row>
    <row r="567" spans="1:8" ht="15.6" x14ac:dyDescent="0.3">
      <c r="A567" s="96">
        <v>566</v>
      </c>
      <c r="B567" s="43">
        <v>1340</v>
      </c>
      <c r="C567" s="44" t="s">
        <v>515</v>
      </c>
      <c r="D567" s="45" t="s">
        <v>1436</v>
      </c>
      <c r="E567" s="46" t="s">
        <v>1437</v>
      </c>
      <c r="F567" s="47" t="s">
        <v>323</v>
      </c>
      <c r="G567" s="105" t="s">
        <v>1987</v>
      </c>
    </row>
    <row r="568" spans="1:8" ht="15.6" x14ac:dyDescent="0.3">
      <c r="A568" s="96">
        <v>567</v>
      </c>
      <c r="B568" s="43">
        <v>470</v>
      </c>
      <c r="C568" s="44" t="s">
        <v>515</v>
      </c>
      <c r="D568" s="45" t="s">
        <v>1023</v>
      </c>
      <c r="E568" s="46" t="s">
        <v>1024</v>
      </c>
      <c r="F568" s="47" t="s">
        <v>323</v>
      </c>
      <c r="G568" s="105" t="s">
        <v>1987</v>
      </c>
    </row>
    <row r="569" spans="1:8" ht="15.6" x14ac:dyDescent="0.3">
      <c r="A569" s="96">
        <v>568</v>
      </c>
      <c r="B569" s="43">
        <v>3408</v>
      </c>
      <c r="C569" s="113" t="s">
        <v>515</v>
      </c>
      <c r="D569" s="114" t="s">
        <v>88</v>
      </c>
      <c r="E569" s="51" t="s">
        <v>88</v>
      </c>
      <c r="F569" s="47" t="s">
        <v>1592</v>
      </c>
      <c r="G569" s="105" t="s">
        <v>1987</v>
      </c>
      <c r="H569" s="115" t="s">
        <v>1989</v>
      </c>
    </row>
    <row r="570" spans="1:8" ht="15.6" x14ac:dyDescent="0.3">
      <c r="A570" s="96">
        <v>569</v>
      </c>
      <c r="B570" s="43">
        <v>914</v>
      </c>
      <c r="C570" s="44" t="s">
        <v>515</v>
      </c>
      <c r="D570" s="45" t="s">
        <v>1294</v>
      </c>
      <c r="E570" s="46" t="s">
        <v>1295</v>
      </c>
      <c r="F570" s="47" t="s">
        <v>323</v>
      </c>
      <c r="G570" s="105" t="s">
        <v>1987</v>
      </c>
    </row>
    <row r="571" spans="1:8" ht="15.6" x14ac:dyDescent="0.3">
      <c r="A571" s="96">
        <v>570</v>
      </c>
      <c r="B571" s="43">
        <v>475</v>
      </c>
      <c r="C571" s="44" t="s">
        <v>515</v>
      </c>
      <c r="D571" s="45" t="s">
        <v>1032</v>
      </c>
      <c r="E571" s="46" t="s">
        <v>1033</v>
      </c>
      <c r="F571" s="47" t="s">
        <v>323</v>
      </c>
      <c r="G571" s="105" t="s">
        <v>1987</v>
      </c>
    </row>
    <row r="572" spans="1:8" ht="15.6" x14ac:dyDescent="0.3">
      <c r="A572" s="96">
        <v>571</v>
      </c>
      <c r="B572" s="43">
        <v>232</v>
      </c>
      <c r="C572" s="44" t="s">
        <v>515</v>
      </c>
      <c r="D572" s="45" t="s">
        <v>785</v>
      </c>
      <c r="E572" s="46" t="s">
        <v>786</v>
      </c>
      <c r="F572" s="47" t="s">
        <v>323</v>
      </c>
      <c r="G572" s="105" t="s">
        <v>1987</v>
      </c>
      <c r="H572" s="105"/>
    </row>
    <row r="573" spans="1:8" ht="15.6" x14ac:dyDescent="0.3">
      <c r="A573" s="96">
        <v>572</v>
      </c>
      <c r="B573" s="43">
        <v>3422</v>
      </c>
      <c r="C573" s="44" t="s">
        <v>515</v>
      </c>
      <c r="D573" s="45" t="s">
        <v>1682</v>
      </c>
      <c r="E573" s="46" t="s">
        <v>1683</v>
      </c>
      <c r="F573" s="47" t="s">
        <v>1592</v>
      </c>
      <c r="G573" s="105" t="s">
        <v>1987</v>
      </c>
    </row>
    <row r="574" spans="1:8" ht="15.6" x14ac:dyDescent="0.3">
      <c r="A574" s="96">
        <v>573</v>
      </c>
      <c r="B574" s="43">
        <v>591</v>
      </c>
      <c r="C574" s="44" t="s">
        <v>515</v>
      </c>
      <c r="D574" s="45" t="s">
        <v>1118</v>
      </c>
      <c r="E574" s="46" t="s">
        <v>1119</v>
      </c>
      <c r="F574" s="47" t="s">
        <v>323</v>
      </c>
      <c r="G574" s="105" t="s">
        <v>1987</v>
      </c>
    </row>
    <row r="575" spans="1:8" ht="15.6" x14ac:dyDescent="0.3">
      <c r="A575" s="96">
        <v>574</v>
      </c>
      <c r="B575" s="43">
        <v>1162</v>
      </c>
      <c r="C575" s="44" t="s">
        <v>515</v>
      </c>
      <c r="D575" s="45" t="s">
        <v>1385</v>
      </c>
      <c r="E575" s="46" t="s">
        <v>1386</v>
      </c>
      <c r="F575" s="47" t="s">
        <v>323</v>
      </c>
      <c r="G575" s="105" t="s">
        <v>1987</v>
      </c>
    </row>
    <row r="576" spans="1:8" ht="15.6" x14ac:dyDescent="0.3">
      <c r="A576" s="96">
        <v>575</v>
      </c>
      <c r="B576" s="43">
        <v>1994</v>
      </c>
      <c r="C576" s="44" t="s">
        <v>515</v>
      </c>
      <c r="D576" s="45" t="s">
        <v>1586</v>
      </c>
      <c r="E576" s="46" t="s">
        <v>1587</v>
      </c>
      <c r="F576" s="47" t="s">
        <v>323</v>
      </c>
      <c r="G576" s="105" t="s">
        <v>1987</v>
      </c>
    </row>
    <row r="577" spans="1:8" ht="15.6" x14ac:dyDescent="0.3">
      <c r="A577" s="96">
        <v>576</v>
      </c>
      <c r="B577" s="43">
        <v>491</v>
      </c>
      <c r="C577" s="44" t="s">
        <v>515</v>
      </c>
      <c r="D577" s="45" t="s">
        <v>1046</v>
      </c>
      <c r="E577" s="46" t="s">
        <v>1047</v>
      </c>
      <c r="F577" s="47" t="s">
        <v>323</v>
      </c>
      <c r="G577" s="105" t="s">
        <v>1987</v>
      </c>
    </row>
    <row r="578" spans="1:8" ht="15.6" x14ac:dyDescent="0.3">
      <c r="A578" s="96">
        <v>577</v>
      </c>
      <c r="B578" s="43">
        <v>1342</v>
      </c>
      <c r="C578" s="44" t="s">
        <v>515</v>
      </c>
      <c r="D578" s="45" t="s">
        <v>1438</v>
      </c>
      <c r="E578" s="46" t="s">
        <v>1439</v>
      </c>
      <c r="F578" s="47" t="s">
        <v>323</v>
      </c>
      <c r="G578" s="105" t="s">
        <v>1987</v>
      </c>
    </row>
    <row r="579" spans="1:8" ht="15.6" x14ac:dyDescent="0.3">
      <c r="A579" s="96">
        <v>578</v>
      </c>
      <c r="B579" s="43">
        <v>365</v>
      </c>
      <c r="C579" s="44" t="s">
        <v>515</v>
      </c>
      <c r="D579" s="45" t="s">
        <v>927</v>
      </c>
      <c r="E579" s="46" t="s">
        <v>928</v>
      </c>
      <c r="F579" s="47" t="s">
        <v>323</v>
      </c>
      <c r="G579" s="105" t="s">
        <v>1987</v>
      </c>
    </row>
    <row r="580" spans="1:8" ht="15.6" x14ac:dyDescent="0.3">
      <c r="A580" s="96">
        <v>579</v>
      </c>
      <c r="B580" s="43">
        <v>1808</v>
      </c>
      <c r="C580" s="44" t="s">
        <v>515</v>
      </c>
      <c r="D580" s="45" t="s">
        <v>1546</v>
      </c>
      <c r="E580" s="46" t="s">
        <v>1547</v>
      </c>
      <c r="F580" s="47" t="s">
        <v>323</v>
      </c>
      <c r="G580" s="105" t="s">
        <v>1987</v>
      </c>
    </row>
    <row r="581" spans="1:8" ht="15.6" x14ac:dyDescent="0.3">
      <c r="A581" s="96">
        <v>580</v>
      </c>
      <c r="B581" s="43">
        <v>3577</v>
      </c>
      <c r="C581" s="44" t="s">
        <v>515</v>
      </c>
      <c r="D581" s="45" t="s">
        <v>1693</v>
      </c>
      <c r="E581" s="46" t="s">
        <v>1694</v>
      </c>
      <c r="F581" s="47" t="s">
        <v>1592</v>
      </c>
      <c r="G581" s="105" t="s">
        <v>1987</v>
      </c>
    </row>
    <row r="582" spans="1:8" ht="15.6" x14ac:dyDescent="0.3">
      <c r="A582" s="96">
        <v>581</v>
      </c>
      <c r="B582" s="43">
        <v>1085</v>
      </c>
      <c r="C582" s="44" t="s">
        <v>351</v>
      </c>
      <c r="D582" s="45" t="s">
        <v>1363</v>
      </c>
      <c r="E582" s="46" t="s">
        <v>1364</v>
      </c>
      <c r="F582" s="47" t="s">
        <v>323</v>
      </c>
      <c r="G582" s="105" t="s">
        <v>1987</v>
      </c>
      <c r="H582" s="105"/>
    </row>
    <row r="583" spans="1:8" ht="15.6" x14ac:dyDescent="0.3">
      <c r="A583" s="96">
        <v>582</v>
      </c>
      <c r="B583" s="43">
        <v>3087</v>
      </c>
      <c r="C583" s="44" t="s">
        <v>351</v>
      </c>
      <c r="D583" s="45" t="s">
        <v>1668</v>
      </c>
      <c r="E583" s="46" t="s">
        <v>1669</v>
      </c>
      <c r="F583" s="47" t="s">
        <v>1592</v>
      </c>
      <c r="G583" s="105" t="s">
        <v>1987</v>
      </c>
    </row>
    <row r="584" spans="1:8" ht="15.6" x14ac:dyDescent="0.3">
      <c r="A584" s="96">
        <v>583</v>
      </c>
      <c r="B584" s="43">
        <v>3074</v>
      </c>
      <c r="C584" s="44" t="s">
        <v>351</v>
      </c>
      <c r="D584" s="45" t="s">
        <v>1666</v>
      </c>
      <c r="E584" s="46" t="s">
        <v>1667</v>
      </c>
      <c r="F584" s="47" t="s">
        <v>1592</v>
      </c>
      <c r="G584" s="105" t="s">
        <v>1987</v>
      </c>
    </row>
    <row r="585" spans="1:8" ht="15.6" x14ac:dyDescent="0.3">
      <c r="A585" s="96">
        <v>584</v>
      </c>
      <c r="B585" s="43">
        <v>347</v>
      </c>
      <c r="C585" s="44" t="s">
        <v>351</v>
      </c>
      <c r="D585" s="45" t="s">
        <v>101</v>
      </c>
      <c r="E585" s="46" t="s">
        <v>888</v>
      </c>
      <c r="F585" s="47" t="s">
        <v>323</v>
      </c>
      <c r="G585" s="105" t="s">
        <v>1987</v>
      </c>
    </row>
    <row r="586" spans="1:8" ht="15.6" x14ac:dyDescent="0.3">
      <c r="A586" s="96">
        <v>585</v>
      </c>
      <c r="B586" s="43" t="s">
        <v>33</v>
      </c>
      <c r="C586" s="44" t="s">
        <v>351</v>
      </c>
      <c r="D586" s="45" t="s">
        <v>1735</v>
      </c>
      <c r="E586" s="46" t="s">
        <v>1736</v>
      </c>
      <c r="F586" s="47" t="s">
        <v>1592</v>
      </c>
      <c r="G586" s="105" t="s">
        <v>1987</v>
      </c>
    </row>
    <row r="587" spans="1:8" ht="15.6" x14ac:dyDescent="0.3">
      <c r="A587" s="96">
        <v>586</v>
      </c>
      <c r="B587" s="43">
        <v>1629</v>
      </c>
      <c r="C587" s="44" t="s">
        <v>351</v>
      </c>
      <c r="D587" s="45" t="s">
        <v>1498</v>
      </c>
      <c r="E587" s="46" t="s">
        <v>1499</v>
      </c>
      <c r="F587" s="47" t="s">
        <v>323</v>
      </c>
      <c r="G587" s="105" t="s">
        <v>1987</v>
      </c>
    </row>
    <row r="588" spans="1:8" ht="15.6" x14ac:dyDescent="0.3">
      <c r="A588" s="96">
        <v>587</v>
      </c>
      <c r="B588" s="79">
        <v>403</v>
      </c>
      <c r="C588" s="80" t="s">
        <v>351</v>
      </c>
      <c r="D588" s="81" t="s">
        <v>963</v>
      </c>
      <c r="E588" s="54" t="s">
        <v>964</v>
      </c>
      <c r="F588" s="47" t="s">
        <v>323</v>
      </c>
      <c r="G588" s="105" t="s">
        <v>1987</v>
      </c>
    </row>
    <row r="589" spans="1:8" ht="15.6" x14ac:dyDescent="0.3">
      <c r="A589" s="96">
        <v>588</v>
      </c>
      <c r="B589" s="43">
        <v>495</v>
      </c>
      <c r="C589" s="44" t="s">
        <v>351</v>
      </c>
      <c r="D589" s="45" t="s">
        <v>1050</v>
      </c>
      <c r="E589" s="46" t="s">
        <v>1051</v>
      </c>
      <c r="F589" s="47" t="s">
        <v>323</v>
      </c>
      <c r="G589" s="105" t="s">
        <v>1987</v>
      </c>
    </row>
    <row r="590" spans="1:8" ht="15.6" x14ac:dyDescent="0.3">
      <c r="A590" s="96">
        <v>589</v>
      </c>
      <c r="B590" s="43">
        <v>1676</v>
      </c>
      <c r="C590" s="44" t="s">
        <v>351</v>
      </c>
      <c r="D590" s="45" t="s">
        <v>1512</v>
      </c>
      <c r="E590" s="46" t="s">
        <v>1513</v>
      </c>
      <c r="F590" s="47" t="s">
        <v>323</v>
      </c>
      <c r="G590" s="105" t="s">
        <v>1987</v>
      </c>
    </row>
    <row r="591" spans="1:8" ht="15.6" x14ac:dyDescent="0.3">
      <c r="A591" s="96">
        <v>590</v>
      </c>
      <c r="B591" s="43">
        <v>354</v>
      </c>
      <c r="C591" s="44" t="s">
        <v>351</v>
      </c>
      <c r="D591" s="45" t="s">
        <v>897</v>
      </c>
      <c r="E591" s="46" t="s">
        <v>898</v>
      </c>
      <c r="F591" s="47" t="s">
        <v>323</v>
      </c>
      <c r="G591" s="105" t="s">
        <v>1987</v>
      </c>
    </row>
    <row r="592" spans="1:8" ht="15.6" x14ac:dyDescent="0.3">
      <c r="A592" s="96">
        <v>591</v>
      </c>
      <c r="B592" s="43">
        <v>1713</v>
      </c>
      <c r="C592" s="44" t="s">
        <v>351</v>
      </c>
      <c r="D592" s="45" t="s">
        <v>1526</v>
      </c>
      <c r="E592" s="46" t="s">
        <v>1527</v>
      </c>
      <c r="F592" s="47" t="s">
        <v>323</v>
      </c>
      <c r="G592" s="115" t="s">
        <v>1987</v>
      </c>
      <c r="H592" s="115" t="s">
        <v>1988</v>
      </c>
    </row>
    <row r="593" spans="1:8" ht="15.6" x14ac:dyDescent="0.3">
      <c r="A593" s="96">
        <v>592</v>
      </c>
      <c r="B593" s="43">
        <v>630</v>
      </c>
      <c r="C593" s="44" t="s">
        <v>351</v>
      </c>
      <c r="D593" s="45" t="s">
        <v>1143</v>
      </c>
      <c r="E593" s="46" t="s">
        <v>1144</v>
      </c>
      <c r="F593" s="47" t="s">
        <v>323</v>
      </c>
      <c r="G593" s="105" t="s">
        <v>1987</v>
      </c>
    </row>
    <row r="594" spans="1:8" ht="15.6" x14ac:dyDescent="0.3">
      <c r="A594" s="96">
        <v>593</v>
      </c>
      <c r="B594" s="43">
        <v>959</v>
      </c>
      <c r="C594" s="44" t="s">
        <v>351</v>
      </c>
      <c r="D594" s="45" t="s">
        <v>1307</v>
      </c>
      <c r="E594" s="46" t="s">
        <v>1308</v>
      </c>
      <c r="F594" s="47" t="s">
        <v>323</v>
      </c>
      <c r="G594" s="105" t="s">
        <v>1987</v>
      </c>
    </row>
    <row r="595" spans="1:8" ht="15.6" x14ac:dyDescent="0.3">
      <c r="A595" s="96">
        <v>594</v>
      </c>
      <c r="B595" s="43">
        <v>133</v>
      </c>
      <c r="C595" s="44" t="s">
        <v>351</v>
      </c>
      <c r="D595" s="45" t="s">
        <v>657</v>
      </c>
      <c r="E595" s="46" t="s">
        <v>658</v>
      </c>
      <c r="F595" s="47" t="s">
        <v>323</v>
      </c>
      <c r="G595" s="105" t="s">
        <v>1987</v>
      </c>
    </row>
    <row r="596" spans="1:8" ht="15.6" x14ac:dyDescent="0.3">
      <c r="A596" s="96">
        <v>595</v>
      </c>
      <c r="B596" s="43">
        <v>436</v>
      </c>
      <c r="C596" s="44" t="s">
        <v>550</v>
      </c>
      <c r="D596" s="45" t="s">
        <v>995</v>
      </c>
      <c r="E596" s="46" t="s">
        <v>996</v>
      </c>
      <c r="F596" s="47" t="s">
        <v>323</v>
      </c>
      <c r="G596" s="105" t="s">
        <v>1989</v>
      </c>
    </row>
    <row r="597" spans="1:8" ht="15.6" x14ac:dyDescent="0.3">
      <c r="A597" s="96">
        <v>596</v>
      </c>
      <c r="B597" s="43">
        <v>790</v>
      </c>
      <c r="C597" s="44" t="s">
        <v>550</v>
      </c>
      <c r="D597" s="45" t="s">
        <v>1218</v>
      </c>
      <c r="E597" s="46" t="s">
        <v>1218</v>
      </c>
      <c r="F597" s="47" t="s">
        <v>323</v>
      </c>
      <c r="G597" s="105" t="s">
        <v>1989</v>
      </c>
      <c r="H597" s="105"/>
    </row>
    <row r="598" spans="1:8" ht="15.6" x14ac:dyDescent="0.3">
      <c r="A598" s="96">
        <v>597</v>
      </c>
      <c r="B598" s="43">
        <v>1222</v>
      </c>
      <c r="C598" s="44" t="s">
        <v>550</v>
      </c>
      <c r="D598" s="45" t="s">
        <v>1407</v>
      </c>
      <c r="E598" s="46" t="s">
        <v>1408</v>
      </c>
      <c r="F598" s="47" t="s">
        <v>323</v>
      </c>
      <c r="G598" s="105" t="s">
        <v>1989</v>
      </c>
    </row>
    <row r="599" spans="1:8" ht="15.6" x14ac:dyDescent="0.3">
      <c r="A599" s="96">
        <v>598</v>
      </c>
      <c r="B599" s="43" t="s">
        <v>33</v>
      </c>
      <c r="C599" s="113" t="s">
        <v>534</v>
      </c>
      <c r="D599" s="114" t="s">
        <v>1760</v>
      </c>
      <c r="E599" s="51" t="s">
        <v>1761</v>
      </c>
      <c r="F599" s="47" t="s">
        <v>1592</v>
      </c>
      <c r="G599" s="105" t="s">
        <v>1989</v>
      </c>
    </row>
    <row r="600" spans="1:8" ht="15.6" x14ac:dyDescent="0.3">
      <c r="A600" s="96">
        <v>599</v>
      </c>
      <c r="B600" s="43">
        <v>972</v>
      </c>
      <c r="C600" s="44" t="s">
        <v>534</v>
      </c>
      <c r="D600" s="45" t="s">
        <v>1315</v>
      </c>
      <c r="E600" s="46" t="s">
        <v>1316</v>
      </c>
      <c r="F600" s="47" t="s">
        <v>323</v>
      </c>
      <c r="G600" s="105" t="s">
        <v>1989</v>
      </c>
    </row>
    <row r="601" spans="1:8" ht="15.6" x14ac:dyDescent="0.3">
      <c r="A601" s="96">
        <v>600</v>
      </c>
      <c r="B601" s="43">
        <v>469</v>
      </c>
      <c r="C601" s="44" t="s">
        <v>534</v>
      </c>
      <c r="D601" s="45" t="s">
        <v>108</v>
      </c>
      <c r="E601" s="46" t="s">
        <v>109</v>
      </c>
      <c r="F601" s="47" t="s">
        <v>323</v>
      </c>
      <c r="G601" s="105" t="s">
        <v>1989</v>
      </c>
    </row>
    <row r="602" spans="1:8" ht="15.6" x14ac:dyDescent="0.3">
      <c r="A602" s="96">
        <v>601</v>
      </c>
      <c r="B602" s="43" t="s">
        <v>33</v>
      </c>
      <c r="C602" s="44" t="s">
        <v>534</v>
      </c>
      <c r="D602" s="45" t="s">
        <v>1737</v>
      </c>
      <c r="E602" s="46" t="s">
        <v>1738</v>
      </c>
      <c r="F602" s="47" t="s">
        <v>1592</v>
      </c>
      <c r="G602" s="105" t="s">
        <v>1989</v>
      </c>
    </row>
    <row r="603" spans="1:8" ht="15.6" x14ac:dyDescent="0.3">
      <c r="A603" s="96">
        <v>602</v>
      </c>
      <c r="B603" s="43">
        <v>796</v>
      </c>
      <c r="C603" s="44" t="s">
        <v>534</v>
      </c>
      <c r="D603" s="45" t="s">
        <v>1223</v>
      </c>
      <c r="E603" s="46" t="s">
        <v>1224</v>
      </c>
      <c r="F603" s="47" t="s">
        <v>323</v>
      </c>
      <c r="G603" s="105" t="s">
        <v>1989</v>
      </c>
    </row>
    <row r="604" spans="1:8" ht="15.6" x14ac:dyDescent="0.3">
      <c r="A604" s="96">
        <v>603</v>
      </c>
      <c r="B604" s="43" t="s">
        <v>33</v>
      </c>
      <c r="C604" s="113" t="s">
        <v>534</v>
      </c>
      <c r="D604" s="114" t="s">
        <v>1758</v>
      </c>
      <c r="E604" s="51" t="s">
        <v>1759</v>
      </c>
      <c r="F604" s="47" t="s">
        <v>1592</v>
      </c>
      <c r="G604" s="105" t="s">
        <v>1989</v>
      </c>
    </row>
    <row r="605" spans="1:8" ht="15.6" x14ac:dyDescent="0.3">
      <c r="A605" s="96">
        <v>604</v>
      </c>
      <c r="B605" s="43">
        <v>3513</v>
      </c>
      <c r="C605" s="44" t="s">
        <v>534</v>
      </c>
      <c r="D605" s="45" t="s">
        <v>1691</v>
      </c>
      <c r="E605" s="46" t="s">
        <v>1692</v>
      </c>
      <c r="F605" s="47" t="s">
        <v>1592</v>
      </c>
      <c r="G605" s="105" t="s">
        <v>1989</v>
      </c>
    </row>
    <row r="606" spans="1:8" ht="15.6" x14ac:dyDescent="0.3">
      <c r="A606" s="96">
        <v>605</v>
      </c>
      <c r="B606" s="43">
        <v>1475</v>
      </c>
      <c r="C606" s="44" t="s">
        <v>534</v>
      </c>
      <c r="D606" s="45" t="s">
        <v>1473</v>
      </c>
      <c r="E606" s="46" t="s">
        <v>1474</v>
      </c>
      <c r="F606" s="47" t="s">
        <v>323</v>
      </c>
      <c r="G606" s="105" t="s">
        <v>1989</v>
      </c>
    </row>
    <row r="607" spans="1:8" ht="15.6" x14ac:dyDescent="0.3">
      <c r="A607" s="96">
        <v>606</v>
      </c>
      <c r="B607" s="43">
        <v>3645</v>
      </c>
      <c r="C607" s="44" t="s">
        <v>534</v>
      </c>
      <c r="D607" s="45" t="s">
        <v>1695</v>
      </c>
      <c r="E607" s="46" t="s">
        <v>1696</v>
      </c>
      <c r="F607" s="47" t="s">
        <v>1592</v>
      </c>
      <c r="G607" s="105" t="s">
        <v>1989</v>
      </c>
    </row>
    <row r="608" spans="1:8" ht="15.6" x14ac:dyDescent="0.3">
      <c r="A608" s="96">
        <v>607</v>
      </c>
      <c r="B608" s="43">
        <v>2641</v>
      </c>
      <c r="C608" s="44" t="s">
        <v>534</v>
      </c>
      <c r="D608" s="45" t="s">
        <v>1640</v>
      </c>
      <c r="E608" s="46" t="s">
        <v>1641</v>
      </c>
      <c r="F608" s="47" t="s">
        <v>1592</v>
      </c>
      <c r="G608" s="105" t="s">
        <v>1989</v>
      </c>
    </row>
    <row r="609" spans="1:8" ht="15.6" x14ac:dyDescent="0.3">
      <c r="A609" s="96">
        <v>608</v>
      </c>
      <c r="B609" s="43">
        <v>911</v>
      </c>
      <c r="C609" s="44" t="s">
        <v>534</v>
      </c>
      <c r="D609" s="45" t="s">
        <v>1292</v>
      </c>
      <c r="E609" s="46" t="s">
        <v>1293</v>
      </c>
      <c r="F609" s="47" t="s">
        <v>323</v>
      </c>
      <c r="G609" s="105" t="s">
        <v>1989</v>
      </c>
    </row>
    <row r="610" spans="1:8" ht="15.6" x14ac:dyDescent="0.3">
      <c r="A610" s="96">
        <v>609</v>
      </c>
      <c r="B610" s="79">
        <v>408</v>
      </c>
      <c r="C610" s="80" t="s">
        <v>534</v>
      </c>
      <c r="D610" s="81" t="s">
        <v>969</v>
      </c>
      <c r="E610" s="54" t="s">
        <v>970</v>
      </c>
      <c r="F610" s="47" t="s">
        <v>323</v>
      </c>
      <c r="G610" s="105" t="s">
        <v>1989</v>
      </c>
    </row>
    <row r="611" spans="1:8" ht="15.6" x14ac:dyDescent="0.3">
      <c r="A611" s="96">
        <v>610</v>
      </c>
      <c r="B611" s="43">
        <v>4514</v>
      </c>
      <c r="C611" s="113" t="s">
        <v>515</v>
      </c>
      <c r="D611" s="114" t="s">
        <v>1717</v>
      </c>
      <c r="E611" s="51" t="s">
        <v>1718</v>
      </c>
      <c r="F611" s="47" t="s">
        <v>1592</v>
      </c>
      <c r="G611" s="105" t="s">
        <v>1989</v>
      </c>
    </row>
    <row r="612" spans="1:8" ht="15.6" x14ac:dyDescent="0.3">
      <c r="A612" s="96">
        <v>611</v>
      </c>
      <c r="B612" s="43">
        <v>765</v>
      </c>
      <c r="C612" s="44" t="s">
        <v>515</v>
      </c>
      <c r="D612" s="45" t="s">
        <v>1198</v>
      </c>
      <c r="E612" s="46" t="s">
        <v>1199</v>
      </c>
      <c r="F612" s="47" t="s">
        <v>323</v>
      </c>
      <c r="G612" s="105" t="s">
        <v>1989</v>
      </c>
    </row>
    <row r="613" spans="1:8" ht="15.6" x14ac:dyDescent="0.3">
      <c r="A613" s="96">
        <v>612</v>
      </c>
      <c r="B613" s="43">
        <v>1163</v>
      </c>
      <c r="C613" s="44" t="s">
        <v>515</v>
      </c>
      <c r="D613" s="45" t="s">
        <v>1387</v>
      </c>
      <c r="E613" s="46" t="s">
        <v>1387</v>
      </c>
      <c r="F613" s="47" t="s">
        <v>323</v>
      </c>
      <c r="G613" s="105" t="s">
        <v>1989</v>
      </c>
    </row>
    <row r="614" spans="1:8" ht="15.6" x14ac:dyDescent="0.3">
      <c r="A614" s="96">
        <v>613</v>
      </c>
      <c r="B614" s="43">
        <v>109</v>
      </c>
      <c r="C614" s="44" t="s">
        <v>515</v>
      </c>
      <c r="D614" s="45" t="s">
        <v>630</v>
      </c>
      <c r="E614" s="46" t="s">
        <v>631</v>
      </c>
      <c r="F614" s="47" t="s">
        <v>323</v>
      </c>
      <c r="G614" s="105" t="s">
        <v>1989</v>
      </c>
    </row>
    <row r="615" spans="1:8" ht="15.6" x14ac:dyDescent="0.3">
      <c r="A615" s="96">
        <v>614</v>
      </c>
      <c r="B615" s="43">
        <v>771</v>
      </c>
      <c r="C615" s="44" t="s">
        <v>515</v>
      </c>
      <c r="D615" s="45" t="s">
        <v>1205</v>
      </c>
      <c r="E615" s="46" t="s">
        <v>1206</v>
      </c>
      <c r="F615" s="47" t="s">
        <v>323</v>
      </c>
      <c r="G615" s="105" t="s">
        <v>1989</v>
      </c>
    </row>
    <row r="616" spans="1:8" ht="15.6" x14ac:dyDescent="0.3">
      <c r="A616" s="96">
        <v>615</v>
      </c>
      <c r="B616" s="43">
        <v>1986</v>
      </c>
      <c r="C616" s="44" t="s">
        <v>515</v>
      </c>
      <c r="D616" s="45" t="s">
        <v>177</v>
      </c>
      <c r="E616" s="46" t="s">
        <v>1585</v>
      </c>
      <c r="F616" s="47" t="s">
        <v>323</v>
      </c>
      <c r="G616" s="105" t="s">
        <v>1989</v>
      </c>
    </row>
    <row r="617" spans="1:8" ht="15.6" x14ac:dyDescent="0.3">
      <c r="A617" s="96">
        <v>616</v>
      </c>
      <c r="B617" s="55">
        <v>383</v>
      </c>
      <c r="C617" s="44" t="s">
        <v>515</v>
      </c>
      <c r="D617" s="44" t="s">
        <v>945</v>
      </c>
      <c r="E617" s="56" t="s">
        <v>946</v>
      </c>
      <c r="F617" s="47" t="s">
        <v>323</v>
      </c>
      <c r="G617" s="105" t="s">
        <v>1989</v>
      </c>
    </row>
    <row r="618" spans="1:8" ht="15.6" x14ac:dyDescent="0.3">
      <c r="A618" s="96">
        <v>617</v>
      </c>
      <c r="B618" s="43">
        <v>519</v>
      </c>
      <c r="C618" s="44" t="s">
        <v>515</v>
      </c>
      <c r="D618" s="45" t="s">
        <v>1071</v>
      </c>
      <c r="E618" s="46" t="s">
        <v>1072</v>
      </c>
      <c r="F618" s="47" t="s">
        <v>323</v>
      </c>
      <c r="G618" s="105" t="s">
        <v>1989</v>
      </c>
      <c r="H618" s="105"/>
    </row>
    <row r="619" spans="1:8" ht="15.6" x14ac:dyDescent="0.3">
      <c r="A619" s="96">
        <v>618</v>
      </c>
      <c r="B619" s="43">
        <v>1739</v>
      </c>
      <c r="C619" s="44" t="s">
        <v>515</v>
      </c>
      <c r="D619" s="45" t="s">
        <v>1536</v>
      </c>
      <c r="E619" s="46" t="s">
        <v>1537</v>
      </c>
      <c r="F619" s="47" t="s">
        <v>323</v>
      </c>
      <c r="G619" s="105" t="s">
        <v>1989</v>
      </c>
    </row>
    <row r="620" spans="1:8" ht="15.6" x14ac:dyDescent="0.3">
      <c r="A620" s="96">
        <v>619</v>
      </c>
      <c r="B620" s="43">
        <v>514</v>
      </c>
      <c r="C620" s="44" t="s">
        <v>351</v>
      </c>
      <c r="D620" s="45" t="s">
        <v>1065</v>
      </c>
      <c r="E620" s="46" t="s">
        <v>1066</v>
      </c>
      <c r="F620" s="47" t="s">
        <v>323</v>
      </c>
      <c r="G620" s="105" t="s">
        <v>1989</v>
      </c>
    </row>
    <row r="621" spans="1:8" ht="15.6" x14ac:dyDescent="0.3">
      <c r="A621" s="96">
        <v>620</v>
      </c>
      <c r="B621" s="43">
        <v>886</v>
      </c>
      <c r="C621" s="44" t="s">
        <v>351</v>
      </c>
      <c r="D621" s="45" t="s">
        <v>129</v>
      </c>
      <c r="E621" s="46" t="s">
        <v>1274</v>
      </c>
      <c r="F621" s="47" t="s">
        <v>323</v>
      </c>
      <c r="G621" s="105" t="s">
        <v>1989</v>
      </c>
    </row>
    <row r="622" spans="1:8" ht="15.6" x14ac:dyDescent="0.3">
      <c r="A622" s="96">
        <v>621</v>
      </c>
      <c r="B622" s="43">
        <v>902</v>
      </c>
      <c r="C622" s="44" t="s">
        <v>351</v>
      </c>
      <c r="D622" s="45" t="s">
        <v>1282</v>
      </c>
      <c r="E622" s="46" t="s">
        <v>1283</v>
      </c>
      <c r="F622" s="47" t="s">
        <v>323</v>
      </c>
      <c r="G622" s="105" t="s">
        <v>1989</v>
      </c>
    </row>
    <row r="623" spans="1:8" ht="15.6" x14ac:dyDescent="0.3">
      <c r="A623" s="96">
        <v>622</v>
      </c>
      <c r="B623" s="43">
        <v>792</v>
      </c>
      <c r="C623" s="44" t="s">
        <v>351</v>
      </c>
      <c r="D623" s="45" t="s">
        <v>1219</v>
      </c>
      <c r="E623" s="46" t="s">
        <v>1220</v>
      </c>
      <c r="F623" s="47" t="s">
        <v>323</v>
      </c>
      <c r="G623" s="105" t="s">
        <v>1989</v>
      </c>
    </row>
    <row r="624" spans="1:8" ht="15.6" x14ac:dyDescent="0.3">
      <c r="A624" s="96">
        <v>623</v>
      </c>
      <c r="B624" s="43">
        <v>3917</v>
      </c>
      <c r="C624" s="44" t="s">
        <v>550</v>
      </c>
      <c r="D624" s="45" t="s">
        <v>1703</v>
      </c>
      <c r="E624" s="46" t="s">
        <v>1704</v>
      </c>
      <c r="F624" s="47" t="s">
        <v>1592</v>
      </c>
      <c r="G624" s="105" t="s">
        <v>1984</v>
      </c>
      <c r="H624" s="105"/>
    </row>
    <row r="625" spans="1:8" ht="15.6" x14ac:dyDescent="0.3">
      <c r="A625" s="96">
        <v>624</v>
      </c>
      <c r="B625" s="43">
        <v>1278</v>
      </c>
      <c r="C625" s="44" t="s">
        <v>550</v>
      </c>
      <c r="D625" s="45" t="s">
        <v>1425</v>
      </c>
      <c r="E625" s="46" t="s">
        <v>1426</v>
      </c>
      <c r="F625" s="47" t="s">
        <v>323</v>
      </c>
      <c r="G625" s="105" t="s">
        <v>1984</v>
      </c>
    </row>
    <row r="626" spans="1:8" ht="15.6" x14ac:dyDescent="0.3">
      <c r="A626" s="96">
        <v>625</v>
      </c>
      <c r="B626" s="43">
        <v>2081</v>
      </c>
      <c r="C626" s="44" t="s">
        <v>550</v>
      </c>
      <c r="D626" s="45" t="s">
        <v>1593</v>
      </c>
      <c r="E626" s="46" t="s">
        <v>1594</v>
      </c>
      <c r="F626" s="47" t="s">
        <v>1592</v>
      </c>
      <c r="G626" s="105" t="s">
        <v>1984</v>
      </c>
    </row>
    <row r="627" spans="1:8" ht="15.6" x14ac:dyDescent="0.3">
      <c r="A627" s="96">
        <v>626</v>
      </c>
      <c r="B627" s="43">
        <v>1381</v>
      </c>
      <c r="C627" s="44" t="s">
        <v>550</v>
      </c>
      <c r="D627" s="45" t="s">
        <v>68</v>
      </c>
      <c r="E627" s="46" t="s">
        <v>69</v>
      </c>
      <c r="F627" s="47" t="s">
        <v>323</v>
      </c>
      <c r="G627" s="105" t="s">
        <v>1984</v>
      </c>
    </row>
    <row r="628" spans="1:8" ht="15.6" x14ac:dyDescent="0.3">
      <c r="A628" s="96">
        <v>627</v>
      </c>
      <c r="B628" s="43">
        <v>811</v>
      </c>
      <c r="C628" s="44" t="s">
        <v>550</v>
      </c>
      <c r="D628" s="45" t="s">
        <v>1232</v>
      </c>
      <c r="E628" s="46" t="s">
        <v>1233</v>
      </c>
      <c r="F628" s="47" t="s">
        <v>323</v>
      </c>
      <c r="G628" s="105" t="s">
        <v>1984</v>
      </c>
    </row>
    <row r="629" spans="1:8" ht="15.6" x14ac:dyDescent="0.3">
      <c r="A629" s="96">
        <v>628</v>
      </c>
      <c r="B629" s="43">
        <v>452</v>
      </c>
      <c r="C629" s="44" t="s">
        <v>550</v>
      </c>
      <c r="D629" s="45" t="s">
        <v>1012</v>
      </c>
      <c r="E629" s="46" t="s">
        <v>1013</v>
      </c>
      <c r="F629" s="47" t="s">
        <v>323</v>
      </c>
      <c r="G629" s="105" t="s">
        <v>1984</v>
      </c>
    </row>
    <row r="630" spans="1:8" ht="15.6" x14ac:dyDescent="0.3">
      <c r="A630" s="96">
        <v>629</v>
      </c>
      <c r="B630" s="43">
        <v>372</v>
      </c>
      <c r="C630" s="44" t="s">
        <v>550</v>
      </c>
      <c r="D630" s="45" t="s">
        <v>935</v>
      </c>
      <c r="E630" s="46" t="s">
        <v>936</v>
      </c>
      <c r="F630" s="47" t="s">
        <v>323</v>
      </c>
      <c r="G630" s="105" t="s">
        <v>1984</v>
      </c>
      <c r="H630" s="105"/>
    </row>
    <row r="631" spans="1:8" ht="15.6" x14ac:dyDescent="0.3">
      <c r="A631" s="96">
        <v>630</v>
      </c>
      <c r="B631" s="43">
        <v>891</v>
      </c>
      <c r="C631" s="44" t="s">
        <v>550</v>
      </c>
      <c r="D631" s="45" t="s">
        <v>277</v>
      </c>
      <c r="E631" s="46" t="s">
        <v>1277</v>
      </c>
      <c r="F631" s="47" t="s">
        <v>323</v>
      </c>
      <c r="G631" s="105" t="s">
        <v>1984</v>
      </c>
    </row>
    <row r="632" spans="1:8" ht="15.6" x14ac:dyDescent="0.3">
      <c r="A632" s="96">
        <v>631</v>
      </c>
      <c r="B632" s="43">
        <v>1227</v>
      </c>
      <c r="C632" s="44" t="s">
        <v>550</v>
      </c>
      <c r="D632" s="45" t="s">
        <v>1409</v>
      </c>
      <c r="E632" s="46" t="s">
        <v>1410</v>
      </c>
      <c r="F632" s="47" t="s">
        <v>323</v>
      </c>
      <c r="G632" s="105" t="s">
        <v>1984</v>
      </c>
    </row>
    <row r="633" spans="1:8" ht="15.6" x14ac:dyDescent="0.3">
      <c r="A633" s="96">
        <v>632</v>
      </c>
      <c r="B633" s="43">
        <v>1949</v>
      </c>
      <c r="C633" s="44" t="s">
        <v>550</v>
      </c>
      <c r="D633" s="45" t="s">
        <v>1577</v>
      </c>
      <c r="E633" s="46" t="s">
        <v>1578</v>
      </c>
      <c r="F633" s="47" t="s">
        <v>323</v>
      </c>
      <c r="G633" s="105" t="s">
        <v>1984</v>
      </c>
      <c r="H633" s="105"/>
    </row>
    <row r="634" spans="1:8" ht="15.6" x14ac:dyDescent="0.3">
      <c r="A634" s="96">
        <v>633</v>
      </c>
      <c r="B634" s="43">
        <v>1055</v>
      </c>
      <c r="C634" s="44" t="s">
        <v>550</v>
      </c>
      <c r="D634" s="45" t="s">
        <v>1354</v>
      </c>
      <c r="E634" s="46" t="s">
        <v>1355</v>
      </c>
      <c r="F634" s="47" t="s">
        <v>323</v>
      </c>
      <c r="G634" s="105" t="s">
        <v>1984</v>
      </c>
    </row>
    <row r="635" spans="1:8" ht="15.6" x14ac:dyDescent="0.3">
      <c r="A635" s="96">
        <v>634</v>
      </c>
      <c r="B635" s="43">
        <v>2465</v>
      </c>
      <c r="C635" s="44" t="s">
        <v>550</v>
      </c>
      <c r="D635" s="45" t="s">
        <v>1630</v>
      </c>
      <c r="E635" s="46" t="s">
        <v>1631</v>
      </c>
      <c r="F635" s="47" t="s">
        <v>1592</v>
      </c>
      <c r="G635" s="105" t="s">
        <v>1984</v>
      </c>
      <c r="H635" s="105"/>
    </row>
    <row r="636" spans="1:8" ht="15.6" x14ac:dyDescent="0.3">
      <c r="A636" s="96">
        <v>635</v>
      </c>
      <c r="B636" s="43">
        <v>262</v>
      </c>
      <c r="C636" s="44" t="s">
        <v>550</v>
      </c>
      <c r="D636" s="45" t="s">
        <v>243</v>
      </c>
      <c r="E636" s="46" t="s">
        <v>244</v>
      </c>
      <c r="F636" s="47" t="s">
        <v>323</v>
      </c>
      <c r="G636" s="105" t="s">
        <v>1984</v>
      </c>
      <c r="H636" s="115" t="s">
        <v>1985</v>
      </c>
    </row>
    <row r="637" spans="1:8" ht="15.6" x14ac:dyDescent="0.3">
      <c r="A637" s="96">
        <v>636</v>
      </c>
      <c r="B637" s="43">
        <v>721</v>
      </c>
      <c r="C637" s="44" t="s">
        <v>550</v>
      </c>
      <c r="D637" s="45" t="s">
        <v>1171</v>
      </c>
      <c r="E637" s="46" t="s">
        <v>1172</v>
      </c>
      <c r="F637" s="47" t="s">
        <v>323</v>
      </c>
      <c r="G637" s="105" t="s">
        <v>1984</v>
      </c>
    </row>
    <row r="638" spans="1:8" ht="15.6" x14ac:dyDescent="0.3">
      <c r="A638" s="96">
        <v>637</v>
      </c>
      <c r="B638" s="43">
        <v>908</v>
      </c>
      <c r="C638" s="44" t="s">
        <v>550</v>
      </c>
      <c r="D638" s="45" t="s">
        <v>1288</v>
      </c>
      <c r="E638" s="46" t="s">
        <v>1289</v>
      </c>
      <c r="F638" s="47" t="s">
        <v>323</v>
      </c>
      <c r="G638" s="105" t="s">
        <v>1984</v>
      </c>
    </row>
    <row r="639" spans="1:8" ht="15.6" x14ac:dyDescent="0.3">
      <c r="A639" s="96">
        <v>638</v>
      </c>
      <c r="B639" s="43">
        <v>435</v>
      </c>
      <c r="C639" s="44" t="s">
        <v>550</v>
      </c>
      <c r="D639" s="45" t="s">
        <v>993</v>
      </c>
      <c r="E639" s="46" t="s">
        <v>994</v>
      </c>
      <c r="F639" s="47" t="s">
        <v>323</v>
      </c>
      <c r="G639" s="105" t="s">
        <v>1984</v>
      </c>
      <c r="H639" s="105"/>
    </row>
    <row r="640" spans="1:8" ht="15.6" x14ac:dyDescent="0.3">
      <c r="A640" s="96">
        <v>639</v>
      </c>
      <c r="B640" s="43">
        <v>3874</v>
      </c>
      <c r="C640" s="44" t="s">
        <v>550</v>
      </c>
      <c r="D640" s="45" t="s">
        <v>1701</v>
      </c>
      <c r="E640" s="46" t="s">
        <v>1702</v>
      </c>
      <c r="F640" s="47" t="s">
        <v>1592</v>
      </c>
      <c r="G640" s="105" t="s">
        <v>1984</v>
      </c>
    </row>
    <row r="641" spans="1:8" ht="15.6" x14ac:dyDescent="0.3">
      <c r="A641" s="96">
        <v>640</v>
      </c>
      <c r="B641" s="43">
        <v>1751</v>
      </c>
      <c r="C641" s="44" t="s">
        <v>550</v>
      </c>
      <c r="D641" s="45" t="s">
        <v>1542</v>
      </c>
      <c r="E641" s="46" t="s">
        <v>1543</v>
      </c>
      <c r="F641" s="47" t="s">
        <v>323</v>
      </c>
      <c r="G641" s="105" t="s">
        <v>1984</v>
      </c>
      <c r="H641" s="105"/>
    </row>
    <row r="642" spans="1:8" ht="15.6" x14ac:dyDescent="0.3">
      <c r="A642" s="96">
        <v>641</v>
      </c>
      <c r="B642" s="43">
        <v>4192</v>
      </c>
      <c r="C642" s="44" t="s">
        <v>550</v>
      </c>
      <c r="D642" s="45" t="s">
        <v>1711</v>
      </c>
      <c r="E642" s="46" t="s">
        <v>1712</v>
      </c>
      <c r="F642" s="47" t="s">
        <v>1592</v>
      </c>
      <c r="G642" s="105" t="s">
        <v>1984</v>
      </c>
    </row>
    <row r="643" spans="1:8" ht="15.6" x14ac:dyDescent="0.3">
      <c r="A643" s="96">
        <v>642</v>
      </c>
      <c r="B643" s="43">
        <v>583</v>
      </c>
      <c r="C643" s="44" t="s">
        <v>550</v>
      </c>
      <c r="D643" s="45" t="s">
        <v>1110</v>
      </c>
      <c r="E643" s="46" t="s">
        <v>1111</v>
      </c>
      <c r="F643" s="47" t="s">
        <v>323</v>
      </c>
      <c r="G643" s="105" t="s">
        <v>1984</v>
      </c>
      <c r="H643" s="115" t="s">
        <v>1985</v>
      </c>
    </row>
    <row r="644" spans="1:8" ht="15.6" x14ac:dyDescent="0.3">
      <c r="A644" s="96">
        <v>643</v>
      </c>
      <c r="B644" s="43">
        <v>4658</v>
      </c>
      <c r="C644" s="113" t="s">
        <v>550</v>
      </c>
      <c r="D644" s="114" t="s">
        <v>1719</v>
      </c>
      <c r="E644" s="51" t="s">
        <v>1720</v>
      </c>
      <c r="F644" s="47" t="s">
        <v>1592</v>
      </c>
      <c r="G644" s="115" t="s">
        <v>1984</v>
      </c>
      <c r="H644" s="115" t="s">
        <v>1985</v>
      </c>
    </row>
    <row r="645" spans="1:8" ht="15.6" x14ac:dyDescent="0.3">
      <c r="A645" s="96">
        <v>644</v>
      </c>
      <c r="B645" s="43">
        <v>300</v>
      </c>
      <c r="C645" s="44" t="s">
        <v>550</v>
      </c>
      <c r="D645" s="45" t="s">
        <v>184</v>
      </c>
      <c r="E645" s="46" t="s">
        <v>185</v>
      </c>
      <c r="F645" s="47" t="s">
        <v>323</v>
      </c>
      <c r="G645" s="105" t="s">
        <v>1984</v>
      </c>
    </row>
    <row r="646" spans="1:8" ht="15.6" x14ac:dyDescent="0.3">
      <c r="A646" s="96">
        <v>645</v>
      </c>
      <c r="B646" s="43">
        <v>1684</v>
      </c>
      <c r="C646" s="44" t="s">
        <v>550</v>
      </c>
      <c r="D646" s="45" t="s">
        <v>1516</v>
      </c>
      <c r="E646" s="46" t="s">
        <v>1517</v>
      </c>
      <c r="F646" s="47" t="s">
        <v>323</v>
      </c>
      <c r="G646" s="105" t="s">
        <v>1984</v>
      </c>
      <c r="H646" s="105"/>
    </row>
    <row r="647" spans="1:8" ht="15.6" x14ac:dyDescent="0.3">
      <c r="A647" s="96">
        <v>646</v>
      </c>
      <c r="B647" s="43" t="s">
        <v>33</v>
      </c>
      <c r="C647" s="113" t="s">
        <v>550</v>
      </c>
      <c r="D647" s="114" t="s">
        <v>1723</v>
      </c>
      <c r="E647" s="51" t="s">
        <v>1724</v>
      </c>
      <c r="F647" s="47" t="s">
        <v>1592</v>
      </c>
      <c r="G647" s="105" t="s">
        <v>1984</v>
      </c>
    </row>
    <row r="648" spans="1:8" ht="15.6" x14ac:dyDescent="0.3">
      <c r="A648" s="96">
        <v>647</v>
      </c>
      <c r="B648" s="43">
        <v>154</v>
      </c>
      <c r="C648" s="44" t="s">
        <v>550</v>
      </c>
      <c r="D648" s="45" t="s">
        <v>682</v>
      </c>
      <c r="E648" s="46" t="s">
        <v>683</v>
      </c>
      <c r="F648" s="47" t="s">
        <v>323</v>
      </c>
      <c r="G648" s="105" t="s">
        <v>1984</v>
      </c>
      <c r="H648" s="105"/>
    </row>
    <row r="649" spans="1:8" ht="15.6" x14ac:dyDescent="0.3">
      <c r="A649" s="96">
        <v>648</v>
      </c>
      <c r="B649" s="43">
        <v>468</v>
      </c>
      <c r="C649" s="44" t="s">
        <v>550</v>
      </c>
      <c r="D649" s="45" t="s">
        <v>1021</v>
      </c>
      <c r="E649" s="46" t="s">
        <v>1022</v>
      </c>
      <c r="F649" s="47" t="s">
        <v>323</v>
      </c>
      <c r="G649" s="105" t="s">
        <v>1984</v>
      </c>
    </row>
    <row r="650" spans="1:8" ht="15.6" x14ac:dyDescent="0.3">
      <c r="A650" s="96">
        <v>649</v>
      </c>
      <c r="B650" s="43">
        <v>307</v>
      </c>
      <c r="C650" s="44" t="s">
        <v>550</v>
      </c>
      <c r="D650" s="45" t="s">
        <v>837</v>
      </c>
      <c r="E650" s="46" t="s">
        <v>838</v>
      </c>
      <c r="F650" s="47" t="s">
        <v>323</v>
      </c>
      <c r="G650" s="105" t="s">
        <v>1984</v>
      </c>
    </row>
    <row r="651" spans="1:8" ht="15.6" x14ac:dyDescent="0.3">
      <c r="A651" s="96">
        <v>650</v>
      </c>
      <c r="B651" s="43">
        <v>1521</v>
      </c>
      <c r="C651" s="44" t="s">
        <v>550</v>
      </c>
      <c r="D651" s="45" t="s">
        <v>1481</v>
      </c>
      <c r="E651" s="46" t="s">
        <v>1482</v>
      </c>
      <c r="F651" s="47" t="s">
        <v>323</v>
      </c>
      <c r="G651" s="105" t="s">
        <v>1984</v>
      </c>
    </row>
    <row r="652" spans="1:8" ht="15.6" x14ac:dyDescent="0.3">
      <c r="A652" s="96">
        <v>651</v>
      </c>
      <c r="B652" s="43" t="s">
        <v>33</v>
      </c>
      <c r="C652" s="113" t="s">
        <v>550</v>
      </c>
      <c r="D652" s="114" t="s">
        <v>1756</v>
      </c>
      <c r="E652" s="51" t="s">
        <v>1757</v>
      </c>
      <c r="F652" s="47" t="s">
        <v>1592</v>
      </c>
      <c r="G652" s="105" t="s">
        <v>1984</v>
      </c>
    </row>
    <row r="653" spans="1:8" ht="15.6" x14ac:dyDescent="0.3">
      <c r="A653" s="96">
        <v>652</v>
      </c>
      <c r="B653" s="43">
        <v>649</v>
      </c>
      <c r="C653" s="44" t="s">
        <v>550</v>
      </c>
      <c r="D653" s="45" t="s">
        <v>1147</v>
      </c>
      <c r="E653" s="46" t="s">
        <v>1148</v>
      </c>
      <c r="F653" s="47" t="s">
        <v>323</v>
      </c>
      <c r="G653" s="105" t="s">
        <v>1984</v>
      </c>
    </row>
    <row r="654" spans="1:8" ht="15.6" x14ac:dyDescent="0.3">
      <c r="A654" s="96">
        <v>653</v>
      </c>
      <c r="B654" s="43">
        <v>534</v>
      </c>
      <c r="C654" s="44" t="s">
        <v>550</v>
      </c>
      <c r="D654" s="45" t="s">
        <v>235</v>
      </c>
      <c r="E654" s="46" t="s">
        <v>236</v>
      </c>
      <c r="F654" s="47" t="s">
        <v>323</v>
      </c>
      <c r="G654" s="105" t="s">
        <v>1984</v>
      </c>
    </row>
    <row r="655" spans="1:8" ht="15.6" x14ac:dyDescent="0.3">
      <c r="A655" s="96">
        <v>654</v>
      </c>
      <c r="B655" s="43">
        <v>2861</v>
      </c>
      <c r="C655" s="113" t="s">
        <v>550</v>
      </c>
      <c r="D655" s="114" t="s">
        <v>1656</v>
      </c>
      <c r="E655" s="51" t="s">
        <v>1657</v>
      </c>
      <c r="F655" s="47" t="s">
        <v>1592</v>
      </c>
      <c r="G655" s="105" t="s">
        <v>1984</v>
      </c>
    </row>
    <row r="656" spans="1:8" ht="15.6" x14ac:dyDescent="0.3">
      <c r="A656" s="96">
        <v>655</v>
      </c>
      <c r="B656" s="43">
        <v>856</v>
      </c>
      <c r="C656" s="44" t="s">
        <v>550</v>
      </c>
      <c r="D656" s="45" t="s">
        <v>1252</v>
      </c>
      <c r="E656" s="46" t="s">
        <v>1253</v>
      </c>
      <c r="F656" s="47" t="s">
        <v>323</v>
      </c>
      <c r="G656" s="105" t="s">
        <v>1984</v>
      </c>
    </row>
    <row r="657" spans="1:8" ht="15.6" x14ac:dyDescent="0.3">
      <c r="A657" s="96">
        <v>656</v>
      </c>
      <c r="B657" s="43">
        <v>3349</v>
      </c>
      <c r="C657" s="44" t="s">
        <v>550</v>
      </c>
      <c r="D657" s="45" t="s">
        <v>1672</v>
      </c>
      <c r="E657" s="46" t="s">
        <v>1673</v>
      </c>
      <c r="F657" s="47" t="s">
        <v>1592</v>
      </c>
      <c r="G657" s="105" t="s">
        <v>1984</v>
      </c>
    </row>
    <row r="658" spans="1:8" ht="15.6" x14ac:dyDescent="0.3">
      <c r="A658" s="96">
        <v>657</v>
      </c>
      <c r="B658" s="43">
        <v>2379</v>
      </c>
      <c r="C658" s="44" t="s">
        <v>550</v>
      </c>
      <c r="D658" s="45" t="s">
        <v>1621</v>
      </c>
      <c r="E658" s="46" t="s">
        <v>1622</v>
      </c>
      <c r="F658" s="47" t="s">
        <v>1592</v>
      </c>
      <c r="G658" s="105" t="s">
        <v>1984</v>
      </c>
    </row>
    <row r="659" spans="1:8" ht="15.6" x14ac:dyDescent="0.3">
      <c r="A659" s="96">
        <v>658</v>
      </c>
      <c r="B659" s="43">
        <v>1073</v>
      </c>
      <c r="C659" s="44" t="s">
        <v>550</v>
      </c>
      <c r="D659" s="45" t="s">
        <v>170</v>
      </c>
      <c r="E659" s="46" t="s">
        <v>1362</v>
      </c>
      <c r="F659" s="47" t="s">
        <v>323</v>
      </c>
      <c r="G659" s="105" t="s">
        <v>1984</v>
      </c>
      <c r="H659" s="105"/>
    </row>
    <row r="660" spans="1:8" ht="15.6" x14ac:dyDescent="0.3">
      <c r="A660" s="96">
        <v>659</v>
      </c>
      <c r="B660" s="43">
        <v>1371</v>
      </c>
      <c r="C660" s="44" t="s">
        <v>550</v>
      </c>
      <c r="D660" s="45" t="s">
        <v>1446</v>
      </c>
      <c r="E660" s="46" t="s">
        <v>1447</v>
      </c>
      <c r="F660" s="47" t="s">
        <v>323</v>
      </c>
      <c r="G660" s="105" t="s">
        <v>1984</v>
      </c>
    </row>
    <row r="661" spans="1:8" ht="15.6" x14ac:dyDescent="0.3">
      <c r="A661" s="96">
        <v>660</v>
      </c>
      <c r="B661" s="43">
        <v>213</v>
      </c>
      <c r="C661" s="44" t="s">
        <v>550</v>
      </c>
      <c r="D661" s="45" t="s">
        <v>764</v>
      </c>
      <c r="E661" s="46" t="s">
        <v>765</v>
      </c>
      <c r="F661" s="47" t="s">
        <v>323</v>
      </c>
      <c r="G661" s="105" t="s">
        <v>1984</v>
      </c>
    </row>
    <row r="662" spans="1:8" ht="15.6" x14ac:dyDescent="0.3">
      <c r="A662" s="96">
        <v>661</v>
      </c>
      <c r="B662" s="43">
        <v>812</v>
      </c>
      <c r="C662" s="44" t="s">
        <v>550</v>
      </c>
      <c r="D662" s="45" t="s">
        <v>265</v>
      </c>
      <c r="E662" s="46" t="s">
        <v>266</v>
      </c>
      <c r="F662" s="47" t="s">
        <v>323</v>
      </c>
      <c r="G662" s="105" t="s">
        <v>1984</v>
      </c>
    </row>
    <row r="663" spans="1:8" ht="15.6" x14ac:dyDescent="0.3">
      <c r="A663" s="96">
        <v>662</v>
      </c>
      <c r="B663" s="43">
        <v>225</v>
      </c>
      <c r="C663" s="44" t="s">
        <v>550</v>
      </c>
      <c r="D663" s="45" t="s">
        <v>778</v>
      </c>
      <c r="E663" s="46" t="s">
        <v>779</v>
      </c>
      <c r="F663" s="47" t="s">
        <v>323</v>
      </c>
      <c r="G663" s="105" t="s">
        <v>1984</v>
      </c>
    </row>
    <row r="664" spans="1:8" ht="15.6" x14ac:dyDescent="0.3">
      <c r="A664" s="96">
        <v>663</v>
      </c>
      <c r="B664" s="43">
        <v>1729</v>
      </c>
      <c r="C664" s="44" t="s">
        <v>809</v>
      </c>
      <c r="D664" s="45" t="s">
        <v>1534</v>
      </c>
      <c r="E664" s="46" t="s">
        <v>1535</v>
      </c>
      <c r="F664" s="47" t="s">
        <v>323</v>
      </c>
      <c r="G664" s="105" t="s">
        <v>1984</v>
      </c>
    </row>
    <row r="665" spans="1:8" ht="15.6" x14ac:dyDescent="0.3">
      <c r="A665" s="96">
        <v>664</v>
      </c>
      <c r="B665" s="43">
        <v>2309</v>
      </c>
      <c r="C665" s="44" t="s">
        <v>809</v>
      </c>
      <c r="D665" s="45" t="s">
        <v>1615</v>
      </c>
      <c r="E665" s="46" t="s">
        <v>1616</v>
      </c>
      <c r="F665" s="47" t="s">
        <v>1592</v>
      </c>
      <c r="G665" s="105" t="s">
        <v>1984</v>
      </c>
    </row>
    <row r="666" spans="1:8" ht="15.6" x14ac:dyDescent="0.3">
      <c r="A666" s="96">
        <v>665</v>
      </c>
      <c r="B666" s="43">
        <v>1245</v>
      </c>
      <c r="C666" s="44" t="s">
        <v>809</v>
      </c>
      <c r="D666" s="45" t="s">
        <v>1415</v>
      </c>
      <c r="E666" s="46" t="s">
        <v>1416</v>
      </c>
      <c r="F666" s="47" t="s">
        <v>323</v>
      </c>
      <c r="G666" s="105" t="s">
        <v>1984</v>
      </c>
    </row>
    <row r="667" spans="1:8" ht="15.6" x14ac:dyDescent="0.3">
      <c r="A667" s="96">
        <v>666</v>
      </c>
      <c r="B667" s="79" t="s">
        <v>33</v>
      </c>
      <c r="C667" s="80" t="s">
        <v>453</v>
      </c>
      <c r="D667" s="81" t="s">
        <v>1743</v>
      </c>
      <c r="E667" s="54" t="s">
        <v>1744</v>
      </c>
      <c r="F667" s="47" t="s">
        <v>453</v>
      </c>
      <c r="G667" s="105" t="s">
        <v>1984</v>
      </c>
    </row>
    <row r="668" spans="1:8" ht="15.6" x14ac:dyDescent="0.3">
      <c r="A668" s="96">
        <v>667</v>
      </c>
      <c r="B668" s="43" t="s">
        <v>1762</v>
      </c>
      <c r="C668" s="50" t="s">
        <v>453</v>
      </c>
      <c r="D668" s="114" t="s">
        <v>1766</v>
      </c>
      <c r="E668" s="51" t="s">
        <v>1767</v>
      </c>
      <c r="F668" s="47" t="s">
        <v>453</v>
      </c>
      <c r="G668" s="105" t="s">
        <v>1984</v>
      </c>
    </row>
    <row r="669" spans="1:8" ht="15.6" x14ac:dyDescent="0.3">
      <c r="A669" s="96">
        <v>668</v>
      </c>
      <c r="B669" s="43">
        <v>783</v>
      </c>
      <c r="C669" s="44" t="s">
        <v>534</v>
      </c>
      <c r="D669" s="45" t="s">
        <v>273</v>
      </c>
      <c r="E669" s="46" t="s">
        <v>1215</v>
      </c>
      <c r="F669" s="47" t="s">
        <v>323</v>
      </c>
      <c r="G669" s="105" t="s">
        <v>1984</v>
      </c>
    </row>
    <row r="670" spans="1:8" ht="15.6" x14ac:dyDescent="0.3">
      <c r="A670" s="96">
        <v>669</v>
      </c>
      <c r="B670" s="43">
        <v>1220</v>
      </c>
      <c r="C670" s="44" t="s">
        <v>534</v>
      </c>
      <c r="D670" s="45" t="s">
        <v>1405</v>
      </c>
      <c r="E670" s="46" t="s">
        <v>1406</v>
      </c>
      <c r="F670" s="47" t="s">
        <v>323</v>
      </c>
      <c r="G670" s="105" t="s">
        <v>1984</v>
      </c>
    </row>
    <row r="671" spans="1:8" ht="15.6" x14ac:dyDescent="0.3">
      <c r="A671" s="96">
        <v>670</v>
      </c>
      <c r="B671" s="43">
        <v>784</v>
      </c>
      <c r="C671" s="44" t="s">
        <v>534</v>
      </c>
      <c r="D671" s="45" t="s">
        <v>1216</v>
      </c>
      <c r="E671" s="46" t="s">
        <v>1217</v>
      </c>
      <c r="F671" s="47" t="s">
        <v>323</v>
      </c>
      <c r="G671" s="105" t="s">
        <v>1984</v>
      </c>
    </row>
    <row r="672" spans="1:8" ht="15.6" x14ac:dyDescent="0.3">
      <c r="A672" s="96">
        <v>671</v>
      </c>
      <c r="B672" s="43">
        <v>1129</v>
      </c>
      <c r="C672" s="44" t="s">
        <v>534</v>
      </c>
      <c r="D672" s="45" t="s">
        <v>1373</v>
      </c>
      <c r="E672" s="46" t="s">
        <v>250</v>
      </c>
      <c r="F672" s="47" t="s">
        <v>323</v>
      </c>
      <c r="G672" s="105" t="s">
        <v>1984</v>
      </c>
    </row>
    <row r="673" spans="1:9" ht="15.6" x14ac:dyDescent="0.3">
      <c r="A673" s="96">
        <v>672</v>
      </c>
      <c r="B673" s="43">
        <v>419</v>
      </c>
      <c r="C673" s="44" t="s">
        <v>534</v>
      </c>
      <c r="D673" s="45" t="s">
        <v>979</v>
      </c>
      <c r="E673" s="46" t="s">
        <v>980</v>
      </c>
      <c r="F673" s="47" t="s">
        <v>323</v>
      </c>
      <c r="G673" s="105" t="s">
        <v>1984</v>
      </c>
    </row>
    <row r="674" spans="1:9" ht="15.6" x14ac:dyDescent="0.3">
      <c r="A674" s="96">
        <v>673</v>
      </c>
      <c r="B674" s="43">
        <v>233</v>
      </c>
      <c r="C674" s="44" t="s">
        <v>534</v>
      </c>
      <c r="D674" s="45" t="s">
        <v>787</v>
      </c>
      <c r="E674" s="46" t="s">
        <v>788</v>
      </c>
      <c r="F674" s="47" t="s">
        <v>323</v>
      </c>
      <c r="G674" s="105" t="s">
        <v>1984</v>
      </c>
      <c r="H674" s="105"/>
    </row>
    <row r="675" spans="1:9" ht="15.6" x14ac:dyDescent="0.3">
      <c r="A675" s="96">
        <v>674</v>
      </c>
      <c r="B675" s="43" t="s">
        <v>33</v>
      </c>
      <c r="C675" s="44" t="s">
        <v>534</v>
      </c>
      <c r="D675" s="45" t="s">
        <v>1741</v>
      </c>
      <c r="E675" s="46" t="s">
        <v>1742</v>
      </c>
      <c r="F675" s="47" t="s">
        <v>1592</v>
      </c>
      <c r="G675" s="105" t="s">
        <v>1984</v>
      </c>
    </row>
    <row r="676" spans="1:9" ht="15.6" x14ac:dyDescent="0.3">
      <c r="A676" s="96">
        <v>675</v>
      </c>
      <c r="B676" s="43">
        <v>137</v>
      </c>
      <c r="C676" s="44" t="s">
        <v>534</v>
      </c>
      <c r="D676" s="45" t="s">
        <v>194</v>
      </c>
      <c r="E676" s="46" t="s">
        <v>195</v>
      </c>
      <c r="F676" s="47" t="s">
        <v>323</v>
      </c>
      <c r="G676" s="105" t="s">
        <v>1984</v>
      </c>
      <c r="H676" s="115"/>
      <c r="I676" s="115"/>
    </row>
    <row r="677" spans="1:9" ht="15.6" x14ac:dyDescent="0.3">
      <c r="A677" s="96">
        <v>676</v>
      </c>
      <c r="B677" s="43">
        <v>3409</v>
      </c>
      <c r="C677" s="44" t="s">
        <v>534</v>
      </c>
      <c r="D677" s="45" t="s">
        <v>1680</v>
      </c>
      <c r="E677" s="46" t="s">
        <v>1681</v>
      </c>
      <c r="F677" s="47" t="s">
        <v>1592</v>
      </c>
      <c r="G677" s="105" t="s">
        <v>1984</v>
      </c>
    </row>
    <row r="678" spans="1:9" ht="15.6" x14ac:dyDescent="0.3">
      <c r="A678" s="96">
        <v>677</v>
      </c>
      <c r="B678" s="43">
        <v>769</v>
      </c>
      <c r="C678" s="44" t="s">
        <v>534</v>
      </c>
      <c r="D678" s="45" t="s">
        <v>1204</v>
      </c>
      <c r="E678" s="46" t="s">
        <v>1134</v>
      </c>
      <c r="F678" s="47" t="s">
        <v>323</v>
      </c>
      <c r="G678" s="105" t="s">
        <v>1984</v>
      </c>
    </row>
    <row r="679" spans="1:9" ht="15.6" x14ac:dyDescent="0.3">
      <c r="A679" s="96">
        <v>678</v>
      </c>
      <c r="B679" s="43">
        <v>226</v>
      </c>
      <c r="C679" s="44" t="s">
        <v>534</v>
      </c>
      <c r="D679" s="45" t="s">
        <v>780</v>
      </c>
      <c r="E679" s="46" t="s">
        <v>781</v>
      </c>
      <c r="F679" s="47" t="s">
        <v>323</v>
      </c>
      <c r="G679" s="105" t="s">
        <v>1984</v>
      </c>
    </row>
    <row r="680" spans="1:9" ht="15.6" x14ac:dyDescent="0.3">
      <c r="A680" s="96">
        <v>679</v>
      </c>
      <c r="B680" s="43">
        <v>120</v>
      </c>
      <c r="C680" s="44" t="s">
        <v>534</v>
      </c>
      <c r="D680" s="45" t="s">
        <v>641</v>
      </c>
      <c r="E680" s="46" t="s">
        <v>642</v>
      </c>
      <c r="F680" s="47" t="s">
        <v>323</v>
      </c>
      <c r="G680" s="105" t="s">
        <v>1984</v>
      </c>
    </row>
    <row r="681" spans="1:9" ht="15.6" x14ac:dyDescent="0.3">
      <c r="A681" s="96">
        <v>680</v>
      </c>
      <c r="B681" s="43">
        <v>2924</v>
      </c>
      <c r="C681" s="44" t="s">
        <v>534</v>
      </c>
      <c r="D681" s="45" t="s">
        <v>1662</v>
      </c>
      <c r="E681" s="46" t="s">
        <v>1663</v>
      </c>
      <c r="F681" s="47" t="s">
        <v>1592</v>
      </c>
      <c r="G681" s="105" t="s">
        <v>1984</v>
      </c>
    </row>
    <row r="682" spans="1:9" ht="15.6" x14ac:dyDescent="0.3">
      <c r="A682" s="96">
        <v>681</v>
      </c>
      <c r="B682" s="43">
        <v>622</v>
      </c>
      <c r="C682" s="44" t="s">
        <v>534</v>
      </c>
      <c r="D682" s="45" t="s">
        <v>249</v>
      </c>
      <c r="E682" s="46" t="s">
        <v>1134</v>
      </c>
      <c r="F682" s="47" t="s">
        <v>323</v>
      </c>
      <c r="G682" s="105" t="s">
        <v>1984</v>
      </c>
    </row>
    <row r="683" spans="1:9" ht="15.6" x14ac:dyDescent="0.3">
      <c r="A683" s="96">
        <v>682</v>
      </c>
      <c r="B683" s="43">
        <v>1996</v>
      </c>
      <c r="C683" s="44" t="s">
        <v>534</v>
      </c>
      <c r="D683" s="45" t="s">
        <v>1588</v>
      </c>
      <c r="E683" s="46" t="s">
        <v>1589</v>
      </c>
      <c r="F683" s="47" t="s">
        <v>323</v>
      </c>
      <c r="G683" s="105" t="s">
        <v>1984</v>
      </c>
    </row>
    <row r="684" spans="1:9" ht="15.6" x14ac:dyDescent="0.3">
      <c r="A684" s="96">
        <v>683</v>
      </c>
      <c r="B684" s="43">
        <v>893</v>
      </c>
      <c r="C684" s="44" t="s">
        <v>534</v>
      </c>
      <c r="D684" s="45" t="s">
        <v>1278</v>
      </c>
      <c r="E684" s="46" t="s">
        <v>1279</v>
      </c>
      <c r="F684" s="47" t="s">
        <v>323</v>
      </c>
      <c r="G684" s="105" t="s">
        <v>1984</v>
      </c>
      <c r="H684" s="105"/>
    </row>
    <row r="685" spans="1:9" ht="15.6" x14ac:dyDescent="0.3">
      <c r="A685" s="96">
        <v>684</v>
      </c>
      <c r="B685" s="43">
        <v>108</v>
      </c>
      <c r="C685" s="44" t="s">
        <v>534</v>
      </c>
      <c r="D685" s="45" t="s">
        <v>628</v>
      </c>
      <c r="E685" s="46" t="s">
        <v>629</v>
      </c>
      <c r="F685" s="47" t="s">
        <v>323</v>
      </c>
      <c r="G685" s="105" t="s">
        <v>1984</v>
      </c>
    </row>
    <row r="686" spans="1:9" ht="15.6" x14ac:dyDescent="0.3">
      <c r="A686" s="96">
        <v>685</v>
      </c>
      <c r="B686" s="43">
        <v>509</v>
      </c>
      <c r="C686" s="44" t="s">
        <v>534</v>
      </c>
      <c r="D686" s="45" t="s">
        <v>1059</v>
      </c>
      <c r="E686" s="46" t="s">
        <v>1060</v>
      </c>
      <c r="F686" s="47" t="s">
        <v>323</v>
      </c>
      <c r="G686" s="105" t="s">
        <v>1984</v>
      </c>
    </row>
    <row r="687" spans="1:9" ht="15.6" x14ac:dyDescent="0.3">
      <c r="A687" s="96">
        <v>686</v>
      </c>
      <c r="B687" s="43">
        <v>1205</v>
      </c>
      <c r="C687" s="44" t="s">
        <v>534</v>
      </c>
      <c r="D687" s="45" t="s">
        <v>1401</v>
      </c>
      <c r="E687" s="46" t="s">
        <v>1402</v>
      </c>
      <c r="F687" s="47" t="s">
        <v>323</v>
      </c>
      <c r="G687" s="105" t="s">
        <v>1984</v>
      </c>
    </row>
    <row r="688" spans="1:9" ht="15.6" x14ac:dyDescent="0.3">
      <c r="A688" s="96">
        <v>687</v>
      </c>
      <c r="B688" s="43">
        <v>4796</v>
      </c>
      <c r="C688" s="44" t="s">
        <v>515</v>
      </c>
      <c r="D688" s="45" t="s">
        <v>1721</v>
      </c>
      <c r="E688" s="46" t="s">
        <v>1722</v>
      </c>
      <c r="F688" s="47" t="s">
        <v>1592</v>
      </c>
      <c r="G688" s="105" t="s">
        <v>1984</v>
      </c>
    </row>
    <row r="689" spans="1:9" ht="15.6" x14ac:dyDescent="0.3">
      <c r="A689" s="96">
        <v>688</v>
      </c>
      <c r="B689" s="43">
        <v>210</v>
      </c>
      <c r="C689" s="44" t="s">
        <v>515</v>
      </c>
      <c r="D689" s="45" t="s">
        <v>760</v>
      </c>
      <c r="E689" s="46" t="s">
        <v>761</v>
      </c>
      <c r="F689" s="47" t="s">
        <v>323</v>
      </c>
      <c r="G689" s="105" t="s">
        <v>1984</v>
      </c>
    </row>
    <row r="690" spans="1:9" ht="15.6" x14ac:dyDescent="0.3">
      <c r="A690" s="96">
        <v>689</v>
      </c>
      <c r="B690" s="43">
        <v>283</v>
      </c>
      <c r="C690" s="44" t="s">
        <v>515</v>
      </c>
      <c r="D690" s="45" t="s">
        <v>815</v>
      </c>
      <c r="E690" s="46" t="s">
        <v>816</v>
      </c>
      <c r="F690" s="47" t="s">
        <v>323</v>
      </c>
      <c r="G690" s="105" t="s">
        <v>1984</v>
      </c>
    </row>
    <row r="691" spans="1:9" ht="15.6" x14ac:dyDescent="0.3">
      <c r="A691" s="96">
        <v>690</v>
      </c>
      <c r="B691" s="43">
        <v>322</v>
      </c>
      <c r="C691" s="44" t="s">
        <v>515</v>
      </c>
      <c r="D691" s="45" t="s">
        <v>856</v>
      </c>
      <c r="E691" s="46" t="s">
        <v>856</v>
      </c>
      <c r="F691" s="47" t="s">
        <v>323</v>
      </c>
      <c r="G691" s="105" t="s">
        <v>1984</v>
      </c>
      <c r="H691" s="115" t="s">
        <v>1988</v>
      </c>
    </row>
    <row r="692" spans="1:9" ht="15.6" x14ac:dyDescent="0.3">
      <c r="A692" s="96">
        <v>691</v>
      </c>
      <c r="B692" s="43">
        <v>907</v>
      </c>
      <c r="C692" s="44" t="s">
        <v>515</v>
      </c>
      <c r="D692" s="45" t="s">
        <v>1286</v>
      </c>
      <c r="E692" s="46" t="s">
        <v>1287</v>
      </c>
      <c r="F692" s="47" t="s">
        <v>323</v>
      </c>
      <c r="G692" s="105" t="s">
        <v>1984</v>
      </c>
    </row>
    <row r="693" spans="1:9" ht="15.6" x14ac:dyDescent="0.3">
      <c r="A693" s="96">
        <v>692</v>
      </c>
      <c r="B693" s="43">
        <v>727</v>
      </c>
      <c r="C693" s="44" t="s">
        <v>515</v>
      </c>
      <c r="D693" s="45" t="s">
        <v>1179</v>
      </c>
      <c r="E693" s="46" t="s">
        <v>1180</v>
      </c>
      <c r="F693" s="47" t="s">
        <v>323</v>
      </c>
      <c r="G693" s="105" t="s">
        <v>1984</v>
      </c>
    </row>
    <row r="694" spans="1:9" ht="15.6" x14ac:dyDescent="0.3">
      <c r="A694" s="96">
        <v>693</v>
      </c>
      <c r="B694" s="79">
        <v>358</v>
      </c>
      <c r="C694" s="80" t="s">
        <v>515</v>
      </c>
      <c r="D694" s="81" t="s">
        <v>912</v>
      </c>
      <c r="E694" s="54" t="s">
        <v>912</v>
      </c>
      <c r="F694" s="47" t="s">
        <v>323</v>
      </c>
      <c r="G694" s="105" t="s">
        <v>1984</v>
      </c>
    </row>
    <row r="695" spans="1:9" ht="15.6" x14ac:dyDescent="0.3">
      <c r="A695" s="96">
        <v>694</v>
      </c>
      <c r="B695" s="43">
        <v>3372</v>
      </c>
      <c r="C695" s="44" t="s">
        <v>515</v>
      </c>
      <c r="D695" s="45" t="s">
        <v>1674</v>
      </c>
      <c r="E695" s="46" t="s">
        <v>1675</v>
      </c>
      <c r="F695" s="47" t="s">
        <v>1592</v>
      </c>
      <c r="G695" s="105" t="s">
        <v>1984</v>
      </c>
      <c r="H695" s="115" t="s">
        <v>1989</v>
      </c>
    </row>
    <row r="696" spans="1:9" ht="15.6" x14ac:dyDescent="0.3">
      <c r="A696" s="96">
        <v>695</v>
      </c>
      <c r="B696" s="43">
        <v>1728</v>
      </c>
      <c r="C696" s="44" t="s">
        <v>515</v>
      </c>
      <c r="D696" s="45" t="s">
        <v>175</v>
      </c>
      <c r="E696" s="46" t="s">
        <v>176</v>
      </c>
      <c r="F696" s="47" t="s">
        <v>323</v>
      </c>
      <c r="G696" s="105" t="s">
        <v>1984</v>
      </c>
    </row>
    <row r="697" spans="1:9" ht="15.6" x14ac:dyDescent="0.3">
      <c r="A697" s="96">
        <v>696</v>
      </c>
      <c r="B697" s="43">
        <v>200</v>
      </c>
      <c r="C697" s="44" t="s">
        <v>515</v>
      </c>
      <c r="D697" s="45" t="s">
        <v>747</v>
      </c>
      <c r="E697" s="46" t="s">
        <v>748</v>
      </c>
      <c r="F697" s="47" t="s">
        <v>323</v>
      </c>
      <c r="G697" s="105" t="s">
        <v>1984</v>
      </c>
    </row>
    <row r="698" spans="1:9" ht="15.6" x14ac:dyDescent="0.3">
      <c r="A698" s="96">
        <v>697</v>
      </c>
      <c r="B698" s="43">
        <v>333</v>
      </c>
      <c r="C698" s="44" t="s">
        <v>515</v>
      </c>
      <c r="D698" s="45" t="s">
        <v>869</v>
      </c>
      <c r="E698" s="46" t="s">
        <v>870</v>
      </c>
      <c r="F698" s="47" t="s">
        <v>323</v>
      </c>
      <c r="G698" s="105" t="s">
        <v>1984</v>
      </c>
      <c r="H698" s="115"/>
      <c r="I698" s="115"/>
    </row>
    <row r="699" spans="1:9" ht="15.6" x14ac:dyDescent="0.3">
      <c r="A699" s="96">
        <v>698</v>
      </c>
      <c r="B699" s="43">
        <v>140</v>
      </c>
      <c r="C699" s="44" t="s">
        <v>515</v>
      </c>
      <c r="D699" s="45" t="s">
        <v>667</v>
      </c>
      <c r="E699" s="46" t="s">
        <v>668</v>
      </c>
      <c r="F699" s="47" t="s">
        <v>323</v>
      </c>
      <c r="G699" s="105" t="s">
        <v>1984</v>
      </c>
    </row>
    <row r="700" spans="1:9" ht="15.6" x14ac:dyDescent="0.3">
      <c r="A700" s="96">
        <v>699</v>
      </c>
      <c r="B700" s="43">
        <v>97</v>
      </c>
      <c r="C700" s="44" t="s">
        <v>515</v>
      </c>
      <c r="D700" s="45" t="s">
        <v>610</v>
      </c>
      <c r="E700" s="46" t="s">
        <v>611</v>
      </c>
      <c r="F700" s="47" t="s">
        <v>323</v>
      </c>
      <c r="G700" s="105" t="s">
        <v>1984</v>
      </c>
    </row>
    <row r="701" spans="1:9" ht="15.6" x14ac:dyDescent="0.3">
      <c r="A701" s="96">
        <v>700</v>
      </c>
      <c r="B701" s="43">
        <v>965</v>
      </c>
      <c r="C701" s="44" t="s">
        <v>515</v>
      </c>
      <c r="D701" s="45" t="s">
        <v>1313</v>
      </c>
      <c r="E701" s="46" t="s">
        <v>1314</v>
      </c>
      <c r="F701" s="47" t="s">
        <v>323</v>
      </c>
      <c r="G701" s="105" t="s">
        <v>1984</v>
      </c>
    </row>
    <row r="702" spans="1:9" ht="15.6" x14ac:dyDescent="0.3">
      <c r="A702" s="96">
        <v>701</v>
      </c>
      <c r="B702" s="43">
        <v>173</v>
      </c>
      <c r="C702" s="44" t="s">
        <v>515</v>
      </c>
      <c r="D702" s="45" t="s">
        <v>715</v>
      </c>
      <c r="E702" s="46" t="s">
        <v>716</v>
      </c>
      <c r="F702" s="47" t="s">
        <v>323</v>
      </c>
      <c r="G702" s="105" t="s">
        <v>1984</v>
      </c>
    </row>
    <row r="703" spans="1:9" ht="15.6" x14ac:dyDescent="0.3">
      <c r="A703" s="96">
        <v>702</v>
      </c>
      <c r="B703" s="43">
        <v>215</v>
      </c>
      <c r="C703" s="44" t="s">
        <v>515</v>
      </c>
      <c r="D703" s="45" t="s">
        <v>768</v>
      </c>
      <c r="E703" s="46" t="s">
        <v>769</v>
      </c>
      <c r="F703" s="47" t="s">
        <v>323</v>
      </c>
      <c r="G703" s="105" t="s">
        <v>1984</v>
      </c>
      <c r="H703" s="105"/>
    </row>
    <row r="704" spans="1:9" ht="15.6" x14ac:dyDescent="0.3">
      <c r="A704" s="96">
        <v>703</v>
      </c>
      <c r="B704" s="43">
        <v>1322</v>
      </c>
      <c r="C704" s="44" t="s">
        <v>515</v>
      </c>
      <c r="D704" s="45" t="s">
        <v>1430</v>
      </c>
      <c r="E704" s="46" t="s">
        <v>1431</v>
      </c>
      <c r="F704" s="47" t="s">
        <v>323</v>
      </c>
      <c r="G704" s="105" t="s">
        <v>1984</v>
      </c>
    </row>
    <row r="705" spans="1:8" ht="15.6" x14ac:dyDescent="0.3">
      <c r="A705" s="96">
        <v>704</v>
      </c>
      <c r="B705" s="43">
        <v>169</v>
      </c>
      <c r="C705" s="44" t="s">
        <v>515</v>
      </c>
      <c r="D705" s="45" t="s">
        <v>233</v>
      </c>
      <c r="E705" s="46" t="s">
        <v>234</v>
      </c>
      <c r="F705" s="47" t="s">
        <v>323</v>
      </c>
      <c r="G705" s="105" t="s">
        <v>1984</v>
      </c>
    </row>
    <row r="706" spans="1:8" ht="15.6" x14ac:dyDescent="0.3">
      <c r="A706" s="96">
        <v>705</v>
      </c>
      <c r="B706" s="43">
        <v>162</v>
      </c>
      <c r="C706" s="44" t="s">
        <v>515</v>
      </c>
      <c r="D706" s="45" t="s">
        <v>695</v>
      </c>
      <c r="E706" s="46" t="s">
        <v>696</v>
      </c>
      <c r="F706" s="47" t="s">
        <v>323</v>
      </c>
      <c r="G706" s="105" t="s">
        <v>1984</v>
      </c>
    </row>
    <row r="707" spans="1:8" ht="15.6" x14ac:dyDescent="0.3">
      <c r="A707" s="96">
        <v>706</v>
      </c>
      <c r="B707" s="43">
        <v>1607</v>
      </c>
      <c r="C707" s="44" t="s">
        <v>515</v>
      </c>
      <c r="D707" s="45" t="s">
        <v>237</v>
      </c>
      <c r="E707" s="46" t="s">
        <v>238</v>
      </c>
      <c r="F707" s="47" t="s">
        <v>323</v>
      </c>
      <c r="G707" s="105" t="s">
        <v>1984</v>
      </c>
    </row>
    <row r="708" spans="1:8" ht="15.6" x14ac:dyDescent="0.3">
      <c r="A708" s="96">
        <v>707</v>
      </c>
      <c r="B708" s="79">
        <v>873</v>
      </c>
      <c r="C708" s="80" t="s">
        <v>515</v>
      </c>
      <c r="D708" s="81" t="s">
        <v>1270</v>
      </c>
      <c r="E708" s="54" t="s">
        <v>1271</v>
      </c>
      <c r="F708" s="47" t="s">
        <v>323</v>
      </c>
      <c r="G708" s="105" t="s">
        <v>1984</v>
      </c>
    </row>
    <row r="709" spans="1:8" ht="15.6" x14ac:dyDescent="0.3">
      <c r="A709" s="96">
        <v>708</v>
      </c>
      <c r="B709" s="43">
        <v>888</v>
      </c>
      <c r="C709" s="44" t="s">
        <v>515</v>
      </c>
      <c r="D709" s="45" t="s">
        <v>293</v>
      </c>
      <c r="E709" s="46" t="s">
        <v>294</v>
      </c>
      <c r="F709" s="47" t="s">
        <v>323</v>
      </c>
      <c r="G709" s="105" t="s">
        <v>1984</v>
      </c>
    </row>
    <row r="710" spans="1:8" ht="15.6" x14ac:dyDescent="0.3">
      <c r="A710" s="96">
        <v>709</v>
      </c>
      <c r="B710" s="43">
        <v>1451</v>
      </c>
      <c r="C710" s="44" t="s">
        <v>515</v>
      </c>
      <c r="D710" s="45" t="s">
        <v>1467</v>
      </c>
      <c r="E710" s="46" t="s">
        <v>1468</v>
      </c>
      <c r="F710" s="47" t="s">
        <v>323</v>
      </c>
      <c r="G710" s="105" t="s">
        <v>1984</v>
      </c>
    </row>
    <row r="711" spans="1:8" ht="15.6" x14ac:dyDescent="0.3">
      <c r="A711" s="96">
        <v>710</v>
      </c>
      <c r="B711" s="43">
        <v>201</v>
      </c>
      <c r="C711" s="44" t="s">
        <v>515</v>
      </c>
      <c r="D711" s="45" t="s">
        <v>749</v>
      </c>
      <c r="E711" s="46" t="s">
        <v>750</v>
      </c>
      <c r="F711" s="47" t="s">
        <v>323</v>
      </c>
      <c r="G711" s="105" t="s">
        <v>1984</v>
      </c>
    </row>
    <row r="712" spans="1:8" ht="15.6" x14ac:dyDescent="0.3">
      <c r="A712" s="96">
        <v>711</v>
      </c>
      <c r="B712" s="43">
        <v>988</v>
      </c>
      <c r="C712" s="44" t="s">
        <v>515</v>
      </c>
      <c r="D712" s="45" t="s">
        <v>1325</v>
      </c>
      <c r="E712" s="46" t="s">
        <v>1326</v>
      </c>
      <c r="F712" s="47" t="s">
        <v>323</v>
      </c>
      <c r="G712" s="105" t="s">
        <v>1984</v>
      </c>
    </row>
    <row r="713" spans="1:8" ht="15.6" x14ac:dyDescent="0.3">
      <c r="A713" s="96">
        <v>712</v>
      </c>
      <c r="B713" s="43">
        <v>551</v>
      </c>
      <c r="C713" s="44" t="s">
        <v>899</v>
      </c>
      <c r="D713" s="45" t="s">
        <v>1090</v>
      </c>
      <c r="E713" s="46" t="s">
        <v>1091</v>
      </c>
      <c r="F713" s="47" t="s">
        <v>323</v>
      </c>
      <c r="G713" s="105" t="s">
        <v>1984</v>
      </c>
      <c r="H713" s="115" t="s">
        <v>1985</v>
      </c>
    </row>
    <row r="714" spans="1:8" ht="15.6" x14ac:dyDescent="0.3">
      <c r="A714" s="96">
        <v>713</v>
      </c>
      <c r="B714" s="43">
        <v>355</v>
      </c>
      <c r="C714" s="44" t="s">
        <v>899</v>
      </c>
      <c r="D714" s="45" t="s">
        <v>900</v>
      </c>
      <c r="E714" s="46" t="s">
        <v>901</v>
      </c>
      <c r="F714" s="47" t="s">
        <v>323</v>
      </c>
      <c r="G714" s="105" t="s">
        <v>1984</v>
      </c>
    </row>
    <row r="715" spans="1:8" ht="15.6" x14ac:dyDescent="0.3">
      <c r="A715" s="96">
        <v>714</v>
      </c>
      <c r="B715" s="43">
        <v>423</v>
      </c>
      <c r="C715" s="44" t="s">
        <v>899</v>
      </c>
      <c r="D715" s="45" t="s">
        <v>267</v>
      </c>
      <c r="E715" s="46" t="s">
        <v>981</v>
      </c>
      <c r="F715" s="47" t="s">
        <v>323</v>
      </c>
      <c r="G715" s="105" t="s">
        <v>1984</v>
      </c>
    </row>
    <row r="716" spans="1:8" ht="15.6" x14ac:dyDescent="0.3">
      <c r="A716" s="96">
        <v>715</v>
      </c>
      <c r="B716" s="43">
        <v>808</v>
      </c>
      <c r="C716" s="44" t="s">
        <v>899</v>
      </c>
      <c r="D716" s="45" t="s">
        <v>1230</v>
      </c>
      <c r="E716" s="46" t="s">
        <v>1231</v>
      </c>
      <c r="F716" s="47" t="s">
        <v>323</v>
      </c>
      <c r="G716" s="105" t="s">
        <v>1984</v>
      </c>
    </row>
    <row r="717" spans="1:8" ht="15.6" x14ac:dyDescent="0.3">
      <c r="A717" s="96">
        <v>716</v>
      </c>
      <c r="B717" s="79">
        <v>162</v>
      </c>
      <c r="C717" s="80" t="s">
        <v>697</v>
      </c>
      <c r="D717" s="81" t="s">
        <v>698</v>
      </c>
      <c r="E717" s="54" t="s">
        <v>699</v>
      </c>
      <c r="F717" s="47" t="s">
        <v>323</v>
      </c>
      <c r="G717" s="105" t="s">
        <v>1984</v>
      </c>
    </row>
    <row r="718" spans="1:8" ht="15.6" x14ac:dyDescent="0.3">
      <c r="A718" s="96">
        <v>717</v>
      </c>
      <c r="B718" s="43" t="s">
        <v>1762</v>
      </c>
      <c r="C718" s="113" t="s">
        <v>1763</v>
      </c>
      <c r="D718" s="114" t="s">
        <v>1764</v>
      </c>
      <c r="E718" s="51" t="s">
        <v>1765</v>
      </c>
      <c r="F718" s="47" t="s">
        <v>1592</v>
      </c>
      <c r="G718" s="105" t="s">
        <v>1984</v>
      </c>
    </row>
    <row r="719" spans="1:8" ht="15.6" x14ac:dyDescent="0.3">
      <c r="A719" s="96">
        <v>718</v>
      </c>
      <c r="B719" s="43">
        <v>751</v>
      </c>
      <c r="C719" s="44" t="s">
        <v>351</v>
      </c>
      <c r="D719" s="45" t="s">
        <v>119</v>
      </c>
      <c r="E719" s="46" t="s">
        <v>1195</v>
      </c>
      <c r="F719" s="47" t="s">
        <v>323</v>
      </c>
      <c r="G719" s="105" t="s">
        <v>1984</v>
      </c>
    </row>
    <row r="720" spans="1:8" ht="15.6" x14ac:dyDescent="0.3">
      <c r="A720" s="96">
        <v>719</v>
      </c>
      <c r="B720" s="43">
        <v>1310</v>
      </c>
      <c r="C720" s="44" t="s">
        <v>351</v>
      </c>
      <c r="D720" s="45" t="s">
        <v>1427</v>
      </c>
      <c r="E720" s="46" t="s">
        <v>1428</v>
      </c>
      <c r="F720" s="47" t="s">
        <v>323</v>
      </c>
      <c r="G720" s="105" t="s">
        <v>1984</v>
      </c>
    </row>
    <row r="721" spans="1:26" ht="15.6" x14ac:dyDescent="0.3">
      <c r="A721" s="96">
        <v>720</v>
      </c>
      <c r="B721" s="43">
        <v>122</v>
      </c>
      <c r="C721" s="44" t="s">
        <v>351</v>
      </c>
      <c r="D721" s="45" t="s">
        <v>643</v>
      </c>
      <c r="E721" s="46" t="s">
        <v>644</v>
      </c>
      <c r="F721" s="47" t="s">
        <v>323</v>
      </c>
      <c r="G721" s="105" t="s">
        <v>1984</v>
      </c>
    </row>
    <row r="722" spans="1:26" ht="15.6" x14ac:dyDescent="0.3">
      <c r="A722" s="96">
        <v>721</v>
      </c>
      <c r="B722" s="43">
        <v>426</v>
      </c>
      <c r="C722" s="44" t="s">
        <v>351</v>
      </c>
      <c r="D722" s="45" t="s">
        <v>984</v>
      </c>
      <c r="E722" s="46" t="s">
        <v>985</v>
      </c>
      <c r="F722" s="47" t="s">
        <v>323</v>
      </c>
      <c r="G722" s="105" t="s">
        <v>1984</v>
      </c>
    </row>
    <row r="723" spans="1:26" ht="15.6" x14ac:dyDescent="0.3">
      <c r="A723" s="96">
        <v>722</v>
      </c>
      <c r="B723" s="43">
        <v>89</v>
      </c>
      <c r="C723" s="44" t="s">
        <v>351</v>
      </c>
      <c r="D723" s="45" t="s">
        <v>597</v>
      </c>
      <c r="E723" s="46" t="s">
        <v>598</v>
      </c>
      <c r="F723" s="47" t="s">
        <v>323</v>
      </c>
      <c r="G723" s="105" t="s">
        <v>1984</v>
      </c>
    </row>
    <row r="724" spans="1:26" ht="15.6" x14ac:dyDescent="0.3">
      <c r="A724" s="96">
        <v>723</v>
      </c>
      <c r="B724" s="43">
        <v>235</v>
      </c>
      <c r="C724" s="44" t="s">
        <v>351</v>
      </c>
      <c r="D724" s="45" t="s">
        <v>791</v>
      </c>
      <c r="E724" s="46" t="s">
        <v>792</v>
      </c>
      <c r="F724" s="47" t="s">
        <v>323</v>
      </c>
      <c r="G724" s="105" t="s">
        <v>1984</v>
      </c>
    </row>
    <row r="725" spans="1:26" ht="15.6" x14ac:dyDescent="0.3">
      <c r="A725" s="96">
        <v>724</v>
      </c>
      <c r="B725" s="43">
        <v>100</v>
      </c>
      <c r="C725" s="44" t="s">
        <v>351</v>
      </c>
      <c r="D725" s="45" t="s">
        <v>612</v>
      </c>
      <c r="E725" s="46" t="s">
        <v>613</v>
      </c>
      <c r="F725" s="47" t="s">
        <v>323</v>
      </c>
      <c r="G725" s="105" t="s">
        <v>1984</v>
      </c>
    </row>
    <row r="726" spans="1:26" ht="15.6" x14ac:dyDescent="0.3">
      <c r="A726" s="96">
        <v>725</v>
      </c>
      <c r="B726" s="43">
        <v>136</v>
      </c>
      <c r="C726" s="44" t="s">
        <v>351</v>
      </c>
      <c r="D726" s="45" t="s">
        <v>661</v>
      </c>
      <c r="E726" s="46" t="s">
        <v>662</v>
      </c>
      <c r="F726" s="47" t="s">
        <v>323</v>
      </c>
      <c r="G726" s="105" t="s">
        <v>1984</v>
      </c>
      <c r="H726" s="82"/>
      <c r="I726" s="82"/>
    </row>
    <row r="727" spans="1:26" ht="15.6" x14ac:dyDescent="0.3">
      <c r="A727" s="96">
        <v>726</v>
      </c>
      <c r="B727" s="43">
        <v>2373</v>
      </c>
      <c r="C727" s="44" t="s">
        <v>550</v>
      </c>
      <c r="D727" s="45" t="s">
        <v>1619</v>
      </c>
      <c r="E727" s="46" t="s">
        <v>1620</v>
      </c>
      <c r="F727" s="47" t="s">
        <v>1592</v>
      </c>
      <c r="G727" s="105" t="s">
        <v>1988</v>
      </c>
    </row>
    <row r="728" spans="1:26" ht="15.6" x14ac:dyDescent="0.3">
      <c r="A728" s="96">
        <v>727</v>
      </c>
      <c r="B728" s="43">
        <v>1710</v>
      </c>
      <c r="C728" s="44" t="s">
        <v>550</v>
      </c>
      <c r="D728" s="45" t="s">
        <v>1524</v>
      </c>
      <c r="E728" s="46" t="s">
        <v>1525</v>
      </c>
      <c r="F728" s="47" t="s">
        <v>323</v>
      </c>
      <c r="G728" s="105" t="s">
        <v>1988</v>
      </c>
    </row>
    <row r="729" spans="1:26" ht="15.6" x14ac:dyDescent="0.3">
      <c r="A729" s="96">
        <v>728</v>
      </c>
      <c r="B729" s="79">
        <v>1854</v>
      </c>
      <c r="C729" s="80" t="s">
        <v>550</v>
      </c>
      <c r="D729" s="81" t="s">
        <v>1558</v>
      </c>
      <c r="E729" s="54" t="s">
        <v>1559</v>
      </c>
      <c r="F729" s="47" t="s">
        <v>323</v>
      </c>
      <c r="G729" s="105" t="s">
        <v>1988</v>
      </c>
    </row>
    <row r="730" spans="1:26" ht="15.6" x14ac:dyDescent="0.3">
      <c r="A730" s="96">
        <v>729</v>
      </c>
      <c r="B730" s="43">
        <v>1042</v>
      </c>
      <c r="C730" s="44" t="s">
        <v>390</v>
      </c>
      <c r="D730" s="45" t="s">
        <v>127</v>
      </c>
      <c r="E730" s="46" t="s">
        <v>1349</v>
      </c>
      <c r="F730" s="47" t="s">
        <v>323</v>
      </c>
      <c r="G730" s="105" t="s">
        <v>1988</v>
      </c>
    </row>
    <row r="731" spans="1:26" ht="15.6" x14ac:dyDescent="0.3">
      <c r="A731" s="96">
        <v>730</v>
      </c>
      <c r="B731" s="43">
        <v>833</v>
      </c>
      <c r="C731" s="44" t="s">
        <v>390</v>
      </c>
      <c r="D731" s="45" t="s">
        <v>1242</v>
      </c>
      <c r="E731" s="46" t="s">
        <v>1243</v>
      </c>
      <c r="F731" s="47" t="s">
        <v>323</v>
      </c>
      <c r="G731" s="105" t="s">
        <v>1988</v>
      </c>
      <c r="H731" s="105"/>
    </row>
    <row r="732" spans="1:26" ht="15.6" x14ac:dyDescent="0.3">
      <c r="A732" s="96">
        <v>731</v>
      </c>
      <c r="B732" s="43">
        <v>26</v>
      </c>
      <c r="C732" s="44" t="s">
        <v>453</v>
      </c>
      <c r="D732" s="45" t="s">
        <v>454</v>
      </c>
      <c r="E732" s="46" t="s">
        <v>455</v>
      </c>
      <c r="F732" s="47" t="s">
        <v>453</v>
      </c>
      <c r="G732" s="105" t="s">
        <v>1988</v>
      </c>
      <c r="H732" s="5" t="s">
        <v>1989</v>
      </c>
    </row>
    <row r="733" spans="1:26" ht="15.6" x14ac:dyDescent="0.3">
      <c r="A733" s="96">
        <v>732</v>
      </c>
      <c r="B733" s="43">
        <v>3684</v>
      </c>
      <c r="C733" s="44" t="s">
        <v>534</v>
      </c>
      <c r="D733" s="45" t="s">
        <v>1697</v>
      </c>
      <c r="E733" s="46" t="s">
        <v>1698</v>
      </c>
      <c r="F733" s="47" t="s">
        <v>1592</v>
      </c>
      <c r="G733" s="105" t="s">
        <v>1988</v>
      </c>
    </row>
    <row r="734" spans="1:26" ht="15.6" x14ac:dyDescent="0.3">
      <c r="A734" s="96">
        <v>733</v>
      </c>
      <c r="B734" s="43">
        <v>1581</v>
      </c>
      <c r="C734" s="44" t="s">
        <v>534</v>
      </c>
      <c r="D734" s="45" t="s">
        <v>275</v>
      </c>
      <c r="E734" s="46" t="s">
        <v>276</v>
      </c>
      <c r="F734" s="47" t="s">
        <v>323</v>
      </c>
      <c r="G734" s="105" t="s">
        <v>1988</v>
      </c>
      <c r="H734" s="105"/>
    </row>
    <row r="735" spans="1:26" ht="15.6" x14ac:dyDescent="0.3">
      <c r="A735" s="96">
        <v>734</v>
      </c>
      <c r="B735" s="43">
        <v>269</v>
      </c>
      <c r="C735" s="44" t="s">
        <v>534</v>
      </c>
      <c r="D735" s="45" t="s">
        <v>98</v>
      </c>
      <c r="E735" s="46" t="s">
        <v>808</v>
      </c>
      <c r="F735" s="47" t="s">
        <v>323</v>
      </c>
      <c r="G735" s="105" t="s">
        <v>1988</v>
      </c>
    </row>
    <row r="736" spans="1:26" ht="15.6" x14ac:dyDescent="0.3">
      <c r="A736" s="96">
        <v>735</v>
      </c>
      <c r="B736" s="43">
        <v>4130</v>
      </c>
      <c r="C736" s="44" t="s">
        <v>534</v>
      </c>
      <c r="D736" s="45" t="s">
        <v>1709</v>
      </c>
      <c r="E736" s="46" t="s">
        <v>1710</v>
      </c>
      <c r="F736" s="47" t="s">
        <v>1592</v>
      </c>
      <c r="G736" s="105" t="s">
        <v>1988</v>
      </c>
      <c r="N736" s="105"/>
      <c r="O736" s="105"/>
      <c r="P736" s="105"/>
      <c r="Q736" s="105"/>
      <c r="R736" s="105"/>
      <c r="S736" s="105"/>
      <c r="T736" s="105"/>
      <c r="U736" s="105"/>
      <c r="V736" s="105"/>
      <c r="W736" s="105"/>
      <c r="X736" s="105"/>
      <c r="Y736" s="105"/>
      <c r="Z736" s="105"/>
    </row>
    <row r="737" spans="1:26" ht="15.6" x14ac:dyDescent="0.3">
      <c r="A737" s="96">
        <v>736</v>
      </c>
      <c r="B737" s="43">
        <v>1718</v>
      </c>
      <c r="C737" s="44" t="s">
        <v>534</v>
      </c>
      <c r="D737" s="45" t="s">
        <v>1530</v>
      </c>
      <c r="E737" s="46" t="s">
        <v>1531</v>
      </c>
      <c r="F737" s="47" t="s">
        <v>323</v>
      </c>
      <c r="G737" s="105" t="s">
        <v>1988</v>
      </c>
    </row>
    <row r="738" spans="1:26" ht="15.6" x14ac:dyDescent="0.3">
      <c r="A738" s="96">
        <v>737</v>
      </c>
      <c r="B738" s="43">
        <v>178</v>
      </c>
      <c r="C738" s="44" t="s">
        <v>534</v>
      </c>
      <c r="D738" s="45" t="s">
        <v>723</v>
      </c>
      <c r="E738" s="46" t="s">
        <v>724</v>
      </c>
      <c r="F738" s="47" t="s">
        <v>323</v>
      </c>
      <c r="G738" s="105" t="s">
        <v>1988</v>
      </c>
      <c r="H738" s="115" t="s">
        <v>1989</v>
      </c>
    </row>
    <row r="739" spans="1:26" ht="15.6" x14ac:dyDescent="0.3">
      <c r="A739" s="96">
        <v>738</v>
      </c>
      <c r="B739" s="43">
        <v>1662</v>
      </c>
      <c r="C739" s="44" t="s">
        <v>534</v>
      </c>
      <c r="D739" s="45" t="s">
        <v>1508</v>
      </c>
      <c r="E739" s="46" t="s">
        <v>1509</v>
      </c>
      <c r="F739" s="47" t="s">
        <v>323</v>
      </c>
      <c r="G739" s="105" t="s">
        <v>1988</v>
      </c>
    </row>
    <row r="740" spans="1:26" ht="15.6" x14ac:dyDescent="0.3">
      <c r="A740" s="96">
        <v>739</v>
      </c>
      <c r="B740" s="43">
        <v>523</v>
      </c>
      <c r="C740" s="44" t="s">
        <v>534</v>
      </c>
      <c r="D740" s="45" t="s">
        <v>1074</v>
      </c>
      <c r="E740" s="46" t="s">
        <v>1075</v>
      </c>
      <c r="F740" s="47" t="s">
        <v>323</v>
      </c>
      <c r="G740" s="105" t="s">
        <v>1988</v>
      </c>
    </row>
    <row r="741" spans="1:26" ht="15.6" x14ac:dyDescent="0.3">
      <c r="A741" s="96">
        <v>740</v>
      </c>
      <c r="B741" s="43">
        <v>896</v>
      </c>
      <c r="C741" s="44" t="s">
        <v>534</v>
      </c>
      <c r="D741" s="45" t="s">
        <v>1280</v>
      </c>
      <c r="E741" s="46" t="s">
        <v>1281</v>
      </c>
      <c r="F741" s="47" t="s">
        <v>323</v>
      </c>
      <c r="G741" s="105" t="s">
        <v>1988</v>
      </c>
      <c r="H741" s="105" t="s">
        <v>1989</v>
      </c>
    </row>
    <row r="742" spans="1:26" ht="15.6" x14ac:dyDescent="0.3">
      <c r="A742" s="96">
        <v>741</v>
      </c>
      <c r="B742" s="43">
        <v>1573</v>
      </c>
      <c r="C742" s="44" t="s">
        <v>534</v>
      </c>
      <c r="D742" s="45" t="s">
        <v>1486</v>
      </c>
      <c r="E742" s="46" t="s">
        <v>1487</v>
      </c>
      <c r="F742" s="47" t="s">
        <v>323</v>
      </c>
      <c r="G742" s="105" t="s">
        <v>1988</v>
      </c>
      <c r="N742" s="47"/>
      <c r="O742" s="47"/>
      <c r="P742" s="47"/>
      <c r="Q742" s="47"/>
      <c r="R742" s="47"/>
      <c r="S742" s="47"/>
      <c r="T742" s="47"/>
      <c r="U742" s="47"/>
      <c r="V742" s="47"/>
      <c r="W742" s="47"/>
      <c r="X742" s="47"/>
      <c r="Y742" s="47"/>
      <c r="Z742" s="47"/>
    </row>
    <row r="743" spans="1:26" ht="15.6" x14ac:dyDescent="0.3">
      <c r="A743" s="96">
        <v>742</v>
      </c>
      <c r="B743" s="43">
        <v>739</v>
      </c>
      <c r="C743" s="44" t="s">
        <v>534</v>
      </c>
      <c r="D743" s="45" t="s">
        <v>1185</v>
      </c>
      <c r="E743" s="46" t="s">
        <v>1186</v>
      </c>
      <c r="F743" s="47" t="s">
        <v>323</v>
      </c>
      <c r="G743" s="105" t="s">
        <v>1988</v>
      </c>
    </row>
    <row r="744" spans="1:26" ht="15.6" x14ac:dyDescent="0.3">
      <c r="A744" s="96">
        <v>743</v>
      </c>
      <c r="B744" s="43">
        <v>437</v>
      </c>
      <c r="C744" s="44" t="s">
        <v>534</v>
      </c>
      <c r="D744" s="45" t="s">
        <v>997</v>
      </c>
      <c r="E744" s="46" t="s">
        <v>998</v>
      </c>
      <c r="F744" s="47" t="s">
        <v>323</v>
      </c>
      <c r="G744" s="105" t="s">
        <v>1988</v>
      </c>
      <c r="N744" s="105"/>
      <c r="O744" s="105"/>
      <c r="P744" s="105"/>
      <c r="Q744" s="105"/>
      <c r="R744" s="105"/>
      <c r="S744" s="105"/>
      <c r="T744" s="105"/>
      <c r="U744" s="105"/>
      <c r="V744" s="105"/>
      <c r="W744" s="105"/>
      <c r="X744" s="105"/>
      <c r="Y744" s="105"/>
      <c r="Z744" s="105"/>
    </row>
    <row r="745" spans="1:26" ht="15.6" x14ac:dyDescent="0.3">
      <c r="A745" s="96">
        <v>744</v>
      </c>
      <c r="B745" s="43">
        <v>1352</v>
      </c>
      <c r="C745" s="44" t="s">
        <v>534</v>
      </c>
      <c r="D745" s="45" t="s">
        <v>1440</v>
      </c>
      <c r="E745" s="46" t="s">
        <v>1441</v>
      </c>
      <c r="F745" s="47" t="s">
        <v>323</v>
      </c>
      <c r="G745" s="105" t="s">
        <v>1988</v>
      </c>
    </row>
    <row r="746" spans="1:26" ht="15.6" x14ac:dyDescent="0.3">
      <c r="A746" s="96">
        <v>745</v>
      </c>
      <c r="B746" s="43">
        <v>278</v>
      </c>
      <c r="C746" s="44" t="s">
        <v>534</v>
      </c>
      <c r="D746" s="45" t="s">
        <v>77</v>
      </c>
      <c r="E746" s="46" t="s">
        <v>78</v>
      </c>
      <c r="F746" s="47" t="s">
        <v>323</v>
      </c>
      <c r="G746" s="105" t="s">
        <v>1988</v>
      </c>
    </row>
    <row r="747" spans="1:26" ht="15.6" x14ac:dyDescent="0.3">
      <c r="A747" s="96">
        <v>746</v>
      </c>
      <c r="B747" s="43">
        <v>1464</v>
      </c>
      <c r="C747" s="44" t="s">
        <v>534</v>
      </c>
      <c r="D747" s="45" t="s">
        <v>247</v>
      </c>
      <c r="E747" s="46" t="s">
        <v>248</v>
      </c>
      <c r="F747" s="47" t="s">
        <v>323</v>
      </c>
      <c r="G747" s="105" t="s">
        <v>1988</v>
      </c>
      <c r="H747" s="105" t="s">
        <v>1989</v>
      </c>
      <c r="N747" s="105"/>
      <c r="O747" s="105"/>
      <c r="P747" s="105"/>
      <c r="Q747" s="105"/>
      <c r="R747" s="105"/>
      <c r="S747" s="105"/>
      <c r="T747" s="105"/>
      <c r="U747" s="105"/>
      <c r="V747" s="105"/>
      <c r="W747" s="105"/>
      <c r="X747" s="105"/>
      <c r="Y747" s="105"/>
      <c r="Z747" s="105"/>
    </row>
    <row r="748" spans="1:26" ht="15.6" x14ac:dyDescent="0.3">
      <c r="A748" s="96">
        <v>747</v>
      </c>
      <c r="B748" s="43">
        <v>768</v>
      </c>
      <c r="C748" s="44" t="s">
        <v>534</v>
      </c>
      <c r="D748" s="45" t="s">
        <v>1202</v>
      </c>
      <c r="E748" s="46" t="s">
        <v>1203</v>
      </c>
      <c r="F748" s="47" t="s">
        <v>323</v>
      </c>
      <c r="G748" s="105" t="s">
        <v>1988</v>
      </c>
    </row>
    <row r="749" spans="1:26" ht="15.6" x14ac:dyDescent="0.3">
      <c r="A749" s="96">
        <v>748</v>
      </c>
      <c r="B749" s="43">
        <v>806</v>
      </c>
      <c r="C749" s="44" t="s">
        <v>534</v>
      </c>
      <c r="D749" s="45" t="s">
        <v>1228</v>
      </c>
      <c r="E749" s="46" t="s">
        <v>1229</v>
      </c>
      <c r="F749" s="47" t="s">
        <v>323</v>
      </c>
      <c r="G749" s="105" t="s">
        <v>1988</v>
      </c>
    </row>
    <row r="750" spans="1:26" ht="15.6" x14ac:dyDescent="0.3">
      <c r="A750" s="96">
        <v>749</v>
      </c>
      <c r="B750" s="79">
        <v>545</v>
      </c>
      <c r="C750" s="80" t="s">
        <v>534</v>
      </c>
      <c r="D750" s="81" t="s">
        <v>1086</v>
      </c>
      <c r="E750" s="54" t="s">
        <v>1087</v>
      </c>
      <c r="F750" s="47" t="s">
        <v>323</v>
      </c>
      <c r="G750" s="105" t="s">
        <v>1988</v>
      </c>
      <c r="N750" s="105"/>
      <c r="O750" s="105"/>
      <c r="P750" s="105"/>
      <c r="Q750" s="105"/>
      <c r="R750" s="105"/>
      <c r="S750" s="105"/>
      <c r="T750" s="105"/>
      <c r="U750" s="105"/>
      <c r="V750" s="105"/>
      <c r="W750" s="105"/>
      <c r="X750" s="105"/>
      <c r="Y750" s="105"/>
      <c r="Z750" s="105"/>
    </row>
    <row r="751" spans="1:26" ht="15.6" x14ac:dyDescent="0.3">
      <c r="A751" s="96">
        <v>750</v>
      </c>
      <c r="B751" s="43">
        <v>782</v>
      </c>
      <c r="C751" s="44" t="s">
        <v>534</v>
      </c>
      <c r="D751" s="45" t="s">
        <v>1213</v>
      </c>
      <c r="E751" s="46" t="s">
        <v>1214</v>
      </c>
      <c r="F751" s="47" t="s">
        <v>323</v>
      </c>
      <c r="G751" s="105" t="s">
        <v>1988</v>
      </c>
    </row>
    <row r="752" spans="1:26" ht="15.6" x14ac:dyDescent="0.3">
      <c r="A752" s="96">
        <v>751</v>
      </c>
      <c r="B752" s="43">
        <v>353</v>
      </c>
      <c r="C752" s="44" t="s">
        <v>534</v>
      </c>
      <c r="D752" s="45" t="s">
        <v>895</v>
      </c>
      <c r="E752" s="46" t="s">
        <v>896</v>
      </c>
      <c r="F752" s="47" t="s">
        <v>323</v>
      </c>
      <c r="G752" s="105" t="s">
        <v>1988</v>
      </c>
      <c r="H752" s="105"/>
    </row>
    <row r="753" spans="1:8" ht="15.6" x14ac:dyDescent="0.3">
      <c r="A753" s="96">
        <v>752</v>
      </c>
      <c r="B753" s="43">
        <v>1958</v>
      </c>
      <c r="C753" s="44" t="s">
        <v>534</v>
      </c>
      <c r="D753" s="45" t="s">
        <v>1579</v>
      </c>
      <c r="E753" s="46" t="s">
        <v>1580</v>
      </c>
      <c r="F753" s="47" t="s">
        <v>323</v>
      </c>
      <c r="G753" s="105" t="s">
        <v>1988</v>
      </c>
      <c r="H753" s="115" t="s">
        <v>1989</v>
      </c>
    </row>
    <row r="754" spans="1:8" ht="15.6" x14ac:dyDescent="0.3">
      <c r="A754" s="96">
        <v>753</v>
      </c>
      <c r="B754" s="43">
        <v>1515</v>
      </c>
      <c r="C754" s="44" t="s">
        <v>534</v>
      </c>
      <c r="D754" s="45" t="s">
        <v>1479</v>
      </c>
      <c r="E754" s="46" t="s">
        <v>1480</v>
      </c>
      <c r="F754" s="47" t="s">
        <v>323</v>
      </c>
      <c r="G754" s="105" t="s">
        <v>1988</v>
      </c>
      <c r="H754" s="115" t="s">
        <v>1989</v>
      </c>
    </row>
    <row r="755" spans="1:8" ht="15.6" x14ac:dyDescent="0.3">
      <c r="A755" s="96">
        <v>754</v>
      </c>
      <c r="B755" s="43">
        <v>359</v>
      </c>
      <c r="C755" s="44" t="s">
        <v>534</v>
      </c>
      <c r="D755" s="45" t="s">
        <v>913</v>
      </c>
      <c r="E755" s="46" t="s">
        <v>914</v>
      </c>
      <c r="F755" s="47" t="s">
        <v>323</v>
      </c>
      <c r="G755" s="105" t="s">
        <v>1988</v>
      </c>
      <c r="H755" s="105"/>
    </row>
    <row r="756" spans="1:8" ht="15.6" x14ac:dyDescent="0.3">
      <c r="A756" s="96">
        <v>755</v>
      </c>
      <c r="B756" s="43">
        <v>365</v>
      </c>
      <c r="C756" s="44" t="s">
        <v>515</v>
      </c>
      <c r="D756" s="45" t="s">
        <v>929</v>
      </c>
      <c r="E756" s="46" t="s">
        <v>930</v>
      </c>
      <c r="F756" s="47" t="s">
        <v>323</v>
      </c>
      <c r="G756" s="105" t="s">
        <v>1988</v>
      </c>
    </row>
    <row r="757" spans="1:8" ht="15.6" x14ac:dyDescent="0.3">
      <c r="A757" s="96">
        <v>756</v>
      </c>
      <c r="B757" s="43">
        <v>748</v>
      </c>
      <c r="C757" s="44" t="s">
        <v>515</v>
      </c>
      <c r="D757" s="45" t="s">
        <v>1193</v>
      </c>
      <c r="E757" s="46" t="s">
        <v>1194</v>
      </c>
      <c r="F757" s="47" t="s">
        <v>323</v>
      </c>
      <c r="G757" s="105" t="s">
        <v>1988</v>
      </c>
    </row>
    <row r="758" spans="1:8" ht="15.6" x14ac:dyDescent="0.3">
      <c r="A758" s="96">
        <v>757</v>
      </c>
      <c r="B758" s="43">
        <v>3709</v>
      </c>
      <c r="C758" s="44" t="s">
        <v>515</v>
      </c>
      <c r="D758" s="45" t="s">
        <v>1699</v>
      </c>
      <c r="E758" s="68" t="s">
        <v>1700</v>
      </c>
      <c r="F758" s="47" t="s">
        <v>1592</v>
      </c>
      <c r="G758" s="105" t="s">
        <v>1988</v>
      </c>
      <c r="H758" s="115" t="s">
        <v>1989</v>
      </c>
    </row>
    <row r="759" spans="1:8" ht="15.6" x14ac:dyDescent="0.3">
      <c r="A759" s="96">
        <v>758</v>
      </c>
      <c r="B759" s="43">
        <v>1399</v>
      </c>
      <c r="C759" s="44" t="s">
        <v>515</v>
      </c>
      <c r="D759" s="45" t="s">
        <v>1453</v>
      </c>
      <c r="E759" s="46" t="s">
        <v>1454</v>
      </c>
      <c r="F759" s="47" t="s">
        <v>323</v>
      </c>
      <c r="G759" s="105" t="s">
        <v>1988</v>
      </c>
      <c r="H759" s="115" t="s">
        <v>1989</v>
      </c>
    </row>
    <row r="760" spans="1:8" ht="15.6" x14ac:dyDescent="0.3">
      <c r="A760" s="96">
        <v>759</v>
      </c>
      <c r="B760" s="43">
        <v>728</v>
      </c>
      <c r="C760" s="44" t="s">
        <v>515</v>
      </c>
      <c r="D760" s="45" t="s">
        <v>1181</v>
      </c>
      <c r="E760" s="46" t="s">
        <v>1182</v>
      </c>
      <c r="F760" s="47" t="s">
        <v>323</v>
      </c>
      <c r="G760" s="105" t="s">
        <v>1988</v>
      </c>
      <c r="H760" s="105"/>
    </row>
    <row r="761" spans="1:8" ht="15.6" x14ac:dyDescent="0.3">
      <c r="A761" s="96">
        <v>760</v>
      </c>
      <c r="B761" s="43">
        <v>1384</v>
      </c>
      <c r="C761" s="44" t="s">
        <v>515</v>
      </c>
      <c r="D761" s="45" t="s">
        <v>1450</v>
      </c>
      <c r="E761" s="46" t="s">
        <v>1451</v>
      </c>
      <c r="F761" s="47" t="s">
        <v>323</v>
      </c>
      <c r="G761" s="105" t="s">
        <v>1988</v>
      </c>
      <c r="H761" s="115" t="s">
        <v>1989</v>
      </c>
    </row>
    <row r="762" spans="1:8" ht="15.6" x14ac:dyDescent="0.3">
      <c r="A762" s="96">
        <v>761</v>
      </c>
      <c r="B762" s="79">
        <v>940</v>
      </c>
      <c r="C762" s="80" t="s">
        <v>515</v>
      </c>
      <c r="D762" s="81" t="s">
        <v>299</v>
      </c>
      <c r="E762" s="54" t="s">
        <v>1302</v>
      </c>
      <c r="F762" s="47" t="s">
        <v>323</v>
      </c>
      <c r="G762" s="105" t="s">
        <v>1988</v>
      </c>
    </row>
    <row r="763" spans="1:8" ht="15.6" x14ac:dyDescent="0.3">
      <c r="A763" s="96">
        <v>762</v>
      </c>
      <c r="B763" s="79">
        <v>2992</v>
      </c>
      <c r="C763" s="80" t="s">
        <v>515</v>
      </c>
      <c r="D763" s="81" t="s">
        <v>1664</v>
      </c>
      <c r="E763" s="54" t="s">
        <v>1665</v>
      </c>
      <c r="F763" s="47" t="s">
        <v>1592</v>
      </c>
      <c r="G763" s="105" t="s">
        <v>1988</v>
      </c>
      <c r="H763" s="115" t="s">
        <v>1989</v>
      </c>
    </row>
    <row r="764" spans="1:8" ht="15.6" x14ac:dyDescent="0.3">
      <c r="A764" s="96">
        <v>763</v>
      </c>
      <c r="B764" s="43" t="s">
        <v>33</v>
      </c>
      <c r="C764" s="44" t="s">
        <v>515</v>
      </c>
      <c r="D764" s="45" t="s">
        <v>1731</v>
      </c>
      <c r="E764" s="46" t="s">
        <v>1732</v>
      </c>
      <c r="F764" s="47" t="s">
        <v>1592</v>
      </c>
      <c r="G764" s="105" t="s">
        <v>1988</v>
      </c>
    </row>
    <row r="765" spans="1:8" ht="15.6" x14ac:dyDescent="0.3">
      <c r="A765" s="96">
        <v>764</v>
      </c>
      <c r="B765" s="43">
        <v>1444</v>
      </c>
      <c r="C765" s="44" t="s">
        <v>515</v>
      </c>
      <c r="D765" s="45" t="s">
        <v>1463</v>
      </c>
      <c r="E765" s="46" t="s">
        <v>1464</v>
      </c>
      <c r="F765" s="47" t="s">
        <v>323</v>
      </c>
      <c r="G765" s="105" t="s">
        <v>1988</v>
      </c>
      <c r="H765" s="105"/>
    </row>
    <row r="766" spans="1:8" ht="15.6" x14ac:dyDescent="0.3">
      <c r="A766" s="96">
        <v>765</v>
      </c>
      <c r="B766" s="43">
        <v>945</v>
      </c>
      <c r="C766" s="44" t="s">
        <v>515</v>
      </c>
      <c r="D766" s="45" t="s">
        <v>1303</v>
      </c>
      <c r="E766" s="46" t="s">
        <v>1304</v>
      </c>
      <c r="F766" s="47" t="s">
        <v>323</v>
      </c>
      <c r="G766" s="105" t="s">
        <v>1988</v>
      </c>
      <c r="H766" s="5" t="s">
        <v>1989</v>
      </c>
    </row>
    <row r="767" spans="1:8" ht="15.6" x14ac:dyDescent="0.3">
      <c r="A767" s="96">
        <v>766</v>
      </c>
      <c r="B767" s="43">
        <v>319</v>
      </c>
      <c r="C767" s="44" t="s">
        <v>515</v>
      </c>
      <c r="D767" s="45" t="s">
        <v>850</v>
      </c>
      <c r="E767" s="46" t="s">
        <v>851</v>
      </c>
      <c r="F767" s="47" t="s">
        <v>323</v>
      </c>
      <c r="G767" s="105" t="s">
        <v>1988</v>
      </c>
    </row>
    <row r="768" spans="1:8" ht="15.6" x14ac:dyDescent="0.3">
      <c r="A768" s="96">
        <v>767</v>
      </c>
      <c r="B768" s="43">
        <v>2545</v>
      </c>
      <c r="C768" s="44" t="s">
        <v>515</v>
      </c>
      <c r="D768" s="45" t="s">
        <v>1632</v>
      </c>
      <c r="E768" s="46" t="s">
        <v>1633</v>
      </c>
      <c r="F768" s="47" t="s">
        <v>1592</v>
      </c>
      <c r="G768" s="105" t="s">
        <v>1988</v>
      </c>
      <c r="H768" s="115" t="s">
        <v>1989</v>
      </c>
    </row>
    <row r="769" spans="1:8" ht="15.6" x14ac:dyDescent="0.3">
      <c r="A769" s="96">
        <v>768</v>
      </c>
      <c r="B769" s="79">
        <v>1675</v>
      </c>
      <c r="C769" s="80" t="s">
        <v>515</v>
      </c>
      <c r="D769" s="81" t="s">
        <v>1510</v>
      </c>
      <c r="E769" s="54" t="s">
        <v>1511</v>
      </c>
      <c r="F769" s="47" t="s">
        <v>323</v>
      </c>
      <c r="G769" s="105" t="s">
        <v>1988</v>
      </c>
    </row>
    <row r="770" spans="1:8" ht="15.6" x14ac:dyDescent="0.3">
      <c r="A770" s="96">
        <v>769</v>
      </c>
      <c r="B770" s="43">
        <v>1190</v>
      </c>
      <c r="C770" s="44" t="s">
        <v>515</v>
      </c>
      <c r="D770" s="45" t="s">
        <v>103</v>
      </c>
      <c r="E770" s="46" t="s">
        <v>104</v>
      </c>
      <c r="F770" s="47" t="s">
        <v>323</v>
      </c>
      <c r="G770" s="105" t="s">
        <v>1988</v>
      </c>
      <c r="H770" s="115" t="s">
        <v>1989</v>
      </c>
    </row>
    <row r="771" spans="1:8" ht="15.6" x14ac:dyDescent="0.3">
      <c r="A771" s="96">
        <v>770</v>
      </c>
      <c r="B771" s="43">
        <v>857</v>
      </c>
      <c r="C771" s="44" t="s">
        <v>515</v>
      </c>
      <c r="D771" s="45" t="s">
        <v>1254</v>
      </c>
      <c r="E771" s="46" t="s">
        <v>1255</v>
      </c>
      <c r="F771" s="47" t="s">
        <v>323</v>
      </c>
      <c r="G771" s="105" t="s">
        <v>1988</v>
      </c>
    </row>
    <row r="772" spans="1:8" ht="15.6" x14ac:dyDescent="0.3">
      <c r="A772" s="96">
        <v>771</v>
      </c>
      <c r="B772" s="79">
        <v>2581</v>
      </c>
      <c r="C772" s="80" t="s">
        <v>515</v>
      </c>
      <c r="D772" s="81" t="s">
        <v>1634</v>
      </c>
      <c r="E772" s="54" t="s">
        <v>1635</v>
      </c>
      <c r="F772" s="47" t="s">
        <v>1592</v>
      </c>
      <c r="G772" s="105" t="s">
        <v>1988</v>
      </c>
    </row>
    <row r="773" spans="1:8" ht="15.6" x14ac:dyDescent="0.3">
      <c r="A773" s="96">
        <v>772</v>
      </c>
      <c r="B773" s="43">
        <v>1195</v>
      </c>
      <c r="C773" s="44" t="s">
        <v>515</v>
      </c>
      <c r="D773" s="45" t="s">
        <v>1395</v>
      </c>
      <c r="E773" s="46" t="s">
        <v>1396</v>
      </c>
      <c r="F773" s="47" t="s">
        <v>323</v>
      </c>
      <c r="G773" s="105" t="s">
        <v>1988</v>
      </c>
    </row>
    <row r="774" spans="1:8" ht="15.6" x14ac:dyDescent="0.3">
      <c r="A774" s="96">
        <v>773</v>
      </c>
      <c r="B774" s="43">
        <v>144</v>
      </c>
      <c r="C774" s="44" t="s">
        <v>515</v>
      </c>
      <c r="D774" s="45" t="s">
        <v>61</v>
      </c>
      <c r="E774" s="46" t="s">
        <v>672</v>
      </c>
      <c r="F774" s="47" t="s">
        <v>323</v>
      </c>
      <c r="G774" s="105" t="s">
        <v>1988</v>
      </c>
    </row>
    <row r="775" spans="1:8" ht="15.6" x14ac:dyDescent="0.3">
      <c r="A775" s="96">
        <v>774</v>
      </c>
      <c r="B775" s="43">
        <v>487</v>
      </c>
      <c r="C775" s="44" t="s">
        <v>515</v>
      </c>
      <c r="D775" s="45" t="s">
        <v>1042</v>
      </c>
      <c r="E775" s="46" t="s">
        <v>1043</v>
      </c>
      <c r="F775" s="47" t="s">
        <v>323</v>
      </c>
      <c r="G775" s="105" t="s">
        <v>1988</v>
      </c>
      <c r="H775" s="105" t="s">
        <v>1989</v>
      </c>
    </row>
    <row r="776" spans="1:8" ht="15.6" x14ac:dyDescent="0.3">
      <c r="A776" s="96">
        <v>775</v>
      </c>
      <c r="B776" s="43">
        <v>123</v>
      </c>
      <c r="C776" s="44" t="s">
        <v>515</v>
      </c>
      <c r="D776" s="45" t="s">
        <v>57</v>
      </c>
      <c r="E776" s="46" t="s">
        <v>58</v>
      </c>
      <c r="F776" s="47" t="s">
        <v>323</v>
      </c>
      <c r="G776" s="105" t="s">
        <v>1988</v>
      </c>
    </row>
    <row r="777" spans="1:8" ht="15.6" x14ac:dyDescent="0.3">
      <c r="A777" s="96">
        <v>776</v>
      </c>
      <c r="B777" s="43">
        <v>1114</v>
      </c>
      <c r="C777" s="44" t="s">
        <v>515</v>
      </c>
      <c r="D777" s="45" t="s">
        <v>1369</v>
      </c>
      <c r="E777" s="46" t="s">
        <v>1370</v>
      </c>
      <c r="F777" s="47" t="s">
        <v>323</v>
      </c>
      <c r="G777" s="105" t="s">
        <v>1988</v>
      </c>
      <c r="H777" s="115" t="s">
        <v>1989</v>
      </c>
    </row>
    <row r="778" spans="1:8" ht="15.6" x14ac:dyDescent="0.3">
      <c r="A778" s="96">
        <v>777</v>
      </c>
      <c r="B778" s="43">
        <v>393</v>
      </c>
      <c r="C778" s="44" t="s">
        <v>515</v>
      </c>
      <c r="D778" s="45" t="s">
        <v>36</v>
      </c>
      <c r="E778" s="46" t="s">
        <v>956</v>
      </c>
      <c r="F778" s="47" t="s">
        <v>323</v>
      </c>
      <c r="G778" s="105" t="s">
        <v>1988</v>
      </c>
    </row>
    <row r="779" spans="1:8" ht="15.6" x14ac:dyDescent="0.3">
      <c r="A779" s="96">
        <v>778</v>
      </c>
      <c r="B779" s="43">
        <v>1354</v>
      </c>
      <c r="C779" s="44" t="s">
        <v>515</v>
      </c>
      <c r="D779" s="45" t="s">
        <v>154</v>
      </c>
      <c r="E779" s="46" t="s">
        <v>155</v>
      </c>
      <c r="F779" s="47" t="s">
        <v>323</v>
      </c>
      <c r="G779" s="105" t="s">
        <v>1988</v>
      </c>
      <c r="H779" s="115" t="s">
        <v>1989</v>
      </c>
    </row>
    <row r="780" spans="1:8" ht="15.6" x14ac:dyDescent="0.3">
      <c r="A780" s="96">
        <v>779</v>
      </c>
      <c r="B780" s="43">
        <v>889</v>
      </c>
      <c r="C780" s="44" t="s">
        <v>515</v>
      </c>
      <c r="D780" s="45" t="s">
        <v>1275</v>
      </c>
      <c r="E780" s="46" t="s">
        <v>1276</v>
      </c>
      <c r="F780" s="47" t="s">
        <v>323</v>
      </c>
      <c r="G780" s="105" t="s">
        <v>1988</v>
      </c>
      <c r="H780" s="5" t="s">
        <v>1989</v>
      </c>
    </row>
    <row r="781" spans="1:8" ht="15.6" x14ac:dyDescent="0.3">
      <c r="A781" s="96">
        <v>780</v>
      </c>
      <c r="B781" s="43">
        <v>557</v>
      </c>
      <c r="C781" s="44" t="s">
        <v>515</v>
      </c>
      <c r="D781" s="45" t="s">
        <v>1092</v>
      </c>
      <c r="E781" s="46" t="s">
        <v>1093</v>
      </c>
      <c r="F781" s="47" t="s">
        <v>323</v>
      </c>
      <c r="G781" s="105" t="s">
        <v>1988</v>
      </c>
    </row>
    <row r="782" spans="1:8" ht="15.6" x14ac:dyDescent="0.3">
      <c r="A782" s="96">
        <v>781</v>
      </c>
      <c r="B782" s="43">
        <v>394</v>
      </c>
      <c r="C782" s="44" t="s">
        <v>515</v>
      </c>
      <c r="D782" s="45" t="s">
        <v>957</v>
      </c>
      <c r="E782" s="46" t="s">
        <v>958</v>
      </c>
      <c r="F782" s="47" t="s">
        <v>323</v>
      </c>
      <c r="G782" s="105" t="s">
        <v>1988</v>
      </c>
    </row>
    <row r="783" spans="1:8" ht="15.6" x14ac:dyDescent="0.3">
      <c r="A783" s="96">
        <v>782</v>
      </c>
      <c r="B783" s="43">
        <v>244</v>
      </c>
      <c r="C783" s="44" t="s">
        <v>515</v>
      </c>
      <c r="D783" s="45" t="s">
        <v>793</v>
      </c>
      <c r="E783" s="46" t="s">
        <v>794</v>
      </c>
      <c r="F783" s="47" t="s">
        <v>323</v>
      </c>
      <c r="G783" s="105" t="s">
        <v>1988</v>
      </c>
    </row>
    <row r="784" spans="1:8" ht="15.6" x14ac:dyDescent="0.3">
      <c r="A784" s="96">
        <v>783</v>
      </c>
      <c r="B784" s="43">
        <v>1683</v>
      </c>
      <c r="C784" s="44" t="s">
        <v>515</v>
      </c>
      <c r="D784" s="45" t="s">
        <v>1514</v>
      </c>
      <c r="E784" s="46" t="s">
        <v>1515</v>
      </c>
      <c r="F784" s="47" t="s">
        <v>323</v>
      </c>
      <c r="G784" s="115" t="s">
        <v>1988</v>
      </c>
    </row>
    <row r="785" spans="1:8" ht="15.6" x14ac:dyDescent="0.3">
      <c r="A785" s="96">
        <v>784</v>
      </c>
      <c r="B785" s="43">
        <v>2636</v>
      </c>
      <c r="C785" s="44" t="s">
        <v>515</v>
      </c>
      <c r="D785" s="45" t="s">
        <v>1638</v>
      </c>
      <c r="E785" s="46" t="s">
        <v>1639</v>
      </c>
      <c r="F785" s="47" t="s">
        <v>1592</v>
      </c>
      <c r="G785" s="105" t="s">
        <v>1988</v>
      </c>
      <c r="H785" s="115" t="s">
        <v>1989</v>
      </c>
    </row>
    <row r="786" spans="1:8" ht="15.6" x14ac:dyDescent="0.3">
      <c r="A786" s="96">
        <v>785</v>
      </c>
      <c r="B786" s="43">
        <v>496</v>
      </c>
      <c r="C786" s="44" t="s">
        <v>515</v>
      </c>
      <c r="D786" s="45" t="s">
        <v>1052</v>
      </c>
      <c r="E786" s="46" t="s">
        <v>1053</v>
      </c>
      <c r="F786" s="47" t="s">
        <v>323</v>
      </c>
      <c r="G786" s="105" t="s">
        <v>1988</v>
      </c>
    </row>
    <row r="787" spans="1:8" ht="15.6" x14ac:dyDescent="0.3">
      <c r="A787" s="96">
        <v>786</v>
      </c>
      <c r="B787" s="43">
        <v>1034</v>
      </c>
      <c r="C787" s="44" t="s">
        <v>515</v>
      </c>
      <c r="D787" s="45" t="s">
        <v>1343</v>
      </c>
      <c r="E787" s="46" t="s">
        <v>1344</v>
      </c>
      <c r="F787" s="47" t="s">
        <v>323</v>
      </c>
      <c r="G787" s="105" t="s">
        <v>1988</v>
      </c>
    </row>
    <row r="788" spans="1:8" ht="15.6" x14ac:dyDescent="0.3">
      <c r="A788" s="96">
        <v>787</v>
      </c>
      <c r="B788" s="43">
        <v>1400</v>
      </c>
      <c r="C788" s="44" t="s">
        <v>515</v>
      </c>
      <c r="D788" s="45" t="s">
        <v>1455</v>
      </c>
      <c r="E788" s="46" t="s">
        <v>1456</v>
      </c>
      <c r="F788" s="47" t="s">
        <v>323</v>
      </c>
      <c r="G788" s="105" t="s">
        <v>1988</v>
      </c>
    </row>
    <row r="789" spans="1:8" ht="15.6" x14ac:dyDescent="0.3">
      <c r="A789" s="96">
        <v>788</v>
      </c>
      <c r="B789" s="43">
        <v>1488</v>
      </c>
      <c r="C789" s="44" t="s">
        <v>515</v>
      </c>
      <c r="D789" s="45" t="s">
        <v>1475</v>
      </c>
      <c r="E789" s="46" t="s">
        <v>1476</v>
      </c>
      <c r="F789" s="47" t="s">
        <v>323</v>
      </c>
      <c r="G789" s="105" t="s">
        <v>1988</v>
      </c>
      <c r="H789" s="115" t="s">
        <v>1989</v>
      </c>
    </row>
    <row r="790" spans="1:8" ht="15.6" x14ac:dyDescent="0.3">
      <c r="A790" s="96">
        <v>789</v>
      </c>
      <c r="B790" s="43">
        <v>1697</v>
      </c>
      <c r="C790" s="44" t="s">
        <v>515</v>
      </c>
      <c r="D790" s="45" t="s">
        <v>1520</v>
      </c>
      <c r="E790" s="46" t="s">
        <v>1521</v>
      </c>
      <c r="F790" s="47" t="s">
        <v>323</v>
      </c>
      <c r="G790" s="105" t="s">
        <v>1988</v>
      </c>
    </row>
    <row r="791" spans="1:8" ht="15.6" x14ac:dyDescent="0.3">
      <c r="A791" s="96">
        <v>790</v>
      </c>
      <c r="B791" s="43">
        <v>480</v>
      </c>
      <c r="C791" s="44" t="s">
        <v>899</v>
      </c>
      <c r="D791" s="45" t="s">
        <v>1038</v>
      </c>
      <c r="E791" s="46" t="s">
        <v>1039</v>
      </c>
      <c r="F791" s="47" t="s">
        <v>323</v>
      </c>
      <c r="G791" s="105" t="s">
        <v>1988</v>
      </c>
      <c r="H791" s="5" t="s">
        <v>1989</v>
      </c>
    </row>
    <row r="792" spans="1:8" ht="15.6" x14ac:dyDescent="0.3">
      <c r="A792" s="96">
        <v>791</v>
      </c>
      <c r="B792" s="43">
        <v>484</v>
      </c>
      <c r="C792" s="44" t="s">
        <v>351</v>
      </c>
      <c r="D792" s="45" t="s">
        <v>1040</v>
      </c>
      <c r="E792" s="46" t="s">
        <v>1041</v>
      </c>
      <c r="F792" s="47" t="s">
        <v>323</v>
      </c>
      <c r="G792" s="105" t="s">
        <v>1988</v>
      </c>
    </row>
    <row r="793" spans="1:8" ht="15.6" x14ac:dyDescent="0.3">
      <c r="A793" s="96">
        <v>792</v>
      </c>
      <c r="B793" s="43">
        <v>521</v>
      </c>
      <c r="C793" s="44" t="s">
        <v>351</v>
      </c>
      <c r="D793" s="45" t="s">
        <v>301</v>
      </c>
      <c r="E793" s="46" t="s">
        <v>1073</v>
      </c>
      <c r="F793" s="47" t="s">
        <v>323</v>
      </c>
      <c r="G793" s="105" t="s">
        <v>1988</v>
      </c>
    </row>
    <row r="794" spans="1:8" ht="15.6" x14ac:dyDescent="0.3">
      <c r="A794" s="96">
        <v>793</v>
      </c>
      <c r="B794" s="43">
        <v>361</v>
      </c>
      <c r="C794" s="44" t="s">
        <v>351</v>
      </c>
      <c r="D794" s="45" t="s">
        <v>921</v>
      </c>
      <c r="E794" s="46" t="s">
        <v>922</v>
      </c>
      <c r="F794" s="47" t="s">
        <v>323</v>
      </c>
      <c r="G794" s="105" t="s">
        <v>1988</v>
      </c>
    </row>
    <row r="795" spans="1:8" ht="15.6" x14ac:dyDescent="0.3">
      <c r="A795" s="96">
        <v>794</v>
      </c>
      <c r="B795" s="43">
        <v>775</v>
      </c>
      <c r="C795" s="44" t="s">
        <v>351</v>
      </c>
      <c r="D795" s="45" t="s">
        <v>1207</v>
      </c>
      <c r="E795" s="46" t="s">
        <v>1208</v>
      </c>
      <c r="F795" s="47" t="s">
        <v>323</v>
      </c>
      <c r="G795" s="105" t="s">
        <v>1988</v>
      </c>
    </row>
    <row r="796" spans="1:8" ht="15.6" x14ac:dyDescent="0.3">
      <c r="A796" s="96">
        <v>795</v>
      </c>
      <c r="B796" s="43">
        <v>1866</v>
      </c>
      <c r="C796" s="44" t="s">
        <v>351</v>
      </c>
      <c r="D796" s="45" t="s">
        <v>1560</v>
      </c>
      <c r="E796" s="46" t="s">
        <v>1561</v>
      </c>
      <c r="F796" s="47" t="s">
        <v>323</v>
      </c>
      <c r="G796" s="115" t="s">
        <v>1988</v>
      </c>
    </row>
    <row r="797" spans="1:8" ht="15.6" x14ac:dyDescent="0.3">
      <c r="A797" s="96">
        <v>796</v>
      </c>
      <c r="B797" s="43">
        <v>2134</v>
      </c>
      <c r="C797" s="44" t="s">
        <v>351</v>
      </c>
      <c r="D797" s="45" t="s">
        <v>1599</v>
      </c>
      <c r="E797" s="46" t="s">
        <v>1600</v>
      </c>
      <c r="F797" s="47" t="s">
        <v>1592</v>
      </c>
      <c r="G797" s="115" t="s">
        <v>1988</v>
      </c>
      <c r="H797" s="5" t="s">
        <v>1989</v>
      </c>
    </row>
    <row r="798" spans="1:8" ht="15.6" x14ac:dyDescent="0.3">
      <c r="A798" s="96">
        <v>797</v>
      </c>
      <c r="B798" s="43">
        <v>377</v>
      </c>
      <c r="C798" s="44" t="s">
        <v>351</v>
      </c>
      <c r="D798" s="45" t="s">
        <v>941</v>
      </c>
      <c r="E798" s="46" t="s">
        <v>942</v>
      </c>
      <c r="F798" s="47" t="s">
        <v>323</v>
      </c>
      <c r="G798" s="105" t="s">
        <v>1988</v>
      </c>
    </row>
    <row r="799" spans="1:8" ht="15.6" x14ac:dyDescent="0.3">
      <c r="A799" s="96">
        <v>798</v>
      </c>
      <c r="B799" s="43">
        <v>410</v>
      </c>
      <c r="C799" s="44" t="s">
        <v>351</v>
      </c>
      <c r="D799" s="45" t="s">
        <v>972</v>
      </c>
      <c r="E799" s="46" t="s">
        <v>973</v>
      </c>
      <c r="F799" s="47" t="s">
        <v>323</v>
      </c>
      <c r="G799" s="105" t="s">
        <v>1988</v>
      </c>
    </row>
    <row r="800" spans="1:8" ht="15.6" x14ac:dyDescent="0.3">
      <c r="A800" s="96">
        <v>799</v>
      </c>
      <c r="B800" s="43">
        <v>528</v>
      </c>
      <c r="C800" s="44" t="s">
        <v>351</v>
      </c>
      <c r="D800" s="45" t="s">
        <v>1078</v>
      </c>
      <c r="E800" s="46" t="s">
        <v>1079</v>
      </c>
      <c r="F800" s="47" t="s">
        <v>323</v>
      </c>
      <c r="G800" s="105" t="s">
        <v>1988</v>
      </c>
    </row>
    <row r="801" spans="1:7" ht="15.6" x14ac:dyDescent="0.3">
      <c r="A801" s="96">
        <v>800</v>
      </c>
      <c r="B801" s="43">
        <v>142</v>
      </c>
      <c r="C801" s="44" t="s">
        <v>351</v>
      </c>
      <c r="D801" s="45" t="s">
        <v>269</v>
      </c>
      <c r="E801" s="46" t="s">
        <v>671</v>
      </c>
      <c r="F801" s="47" t="s">
        <v>323</v>
      </c>
      <c r="G801" s="105" t="s">
        <v>1988</v>
      </c>
    </row>
    <row r="802" spans="1:7" ht="15.6" x14ac:dyDescent="0.3">
      <c r="A802" s="96"/>
      <c r="B802" s="43"/>
      <c r="C802" s="44"/>
      <c r="D802" s="45"/>
      <c r="E802" s="51"/>
      <c r="F802" s="47"/>
    </row>
    <row r="803" spans="1:7" ht="15.6" x14ac:dyDescent="0.3">
      <c r="B803" s="8"/>
      <c r="C803" s="52"/>
      <c r="D803" s="53"/>
      <c r="F803" s="47"/>
    </row>
    <row r="804" spans="1:7" ht="15.6" x14ac:dyDescent="0.3">
      <c r="B804" s="8"/>
      <c r="C804" s="52"/>
      <c r="D804" s="69"/>
      <c r="E804" s="117"/>
      <c r="F804" s="47"/>
    </row>
    <row r="805" spans="1:7" ht="15.6" x14ac:dyDescent="0.3">
      <c r="B805" s="8"/>
      <c r="C805" s="52"/>
      <c r="D805" s="71" t="s">
        <v>1772</v>
      </c>
      <c r="E805" s="72">
        <f>COUNTA(A:A)</f>
        <v>800</v>
      </c>
      <c r="F805" s="47"/>
    </row>
    <row r="806" spans="1:7" ht="15.6" x14ac:dyDescent="0.3">
      <c r="B806" s="8"/>
      <c r="C806" s="52"/>
      <c r="D806" s="71" t="s">
        <v>1773</v>
      </c>
      <c r="E806" s="73">
        <f>COUNTIF(F2:F801, "Outside 2000")</f>
        <v>86</v>
      </c>
      <c r="F806" s="47"/>
    </row>
    <row r="807" spans="1:7" ht="15.6" x14ac:dyDescent="0.3">
      <c r="B807" s="8"/>
      <c r="C807" s="52"/>
      <c r="D807" s="71" t="s">
        <v>1774</v>
      </c>
      <c r="E807" s="73">
        <f>COUNTIF(F2:F801, "mwp")</f>
        <v>10</v>
      </c>
      <c r="F807" s="47"/>
    </row>
    <row r="808" spans="1:7" ht="15.6" x14ac:dyDescent="0.3">
      <c r="B808" s="8"/>
      <c r="C808" s="52"/>
      <c r="D808" s="74" t="s">
        <v>1775</v>
      </c>
      <c r="E808" s="75">
        <f>(E806+E807)/800</f>
        <v>0.12</v>
      </c>
      <c r="F808" s="47"/>
    </row>
    <row r="809" spans="1:7" ht="15.6" x14ac:dyDescent="0.3">
      <c r="B809" s="8"/>
      <c r="C809" s="52"/>
      <c r="D809" s="69" t="s">
        <v>1776</v>
      </c>
      <c r="E809" s="76">
        <f>COUNTIF(C2:C801,"adj")</f>
        <v>111</v>
      </c>
      <c r="F809" s="47"/>
    </row>
    <row r="810" spans="1:7" ht="15.6" x14ac:dyDescent="0.3">
      <c r="B810" s="8"/>
      <c r="C810" s="52"/>
      <c r="D810" s="69" t="s">
        <v>1777</v>
      </c>
      <c r="E810" s="76">
        <f>COUNTIF(C2:C801,"adj/adv")</f>
        <v>9</v>
      </c>
      <c r="F810" s="47"/>
    </row>
    <row r="811" spans="1:7" x14ac:dyDescent="0.3">
      <c r="B811" s="8"/>
      <c r="D811" s="69" t="s">
        <v>1778</v>
      </c>
      <c r="E811" s="76">
        <f>COUNTIF(C2:C801,"adv")</f>
        <v>47</v>
      </c>
    </row>
    <row r="812" spans="1:7" ht="15.6" x14ac:dyDescent="0.3">
      <c r="B812" s="8"/>
      <c r="C812" s="52"/>
      <c r="D812" s="77" t="s">
        <v>1779</v>
      </c>
      <c r="E812" s="76">
        <f>COUNTIF(C2:C801,"det")</f>
        <v>23</v>
      </c>
      <c r="F812" s="47"/>
    </row>
    <row r="813" spans="1:7" ht="15.6" x14ac:dyDescent="0.3">
      <c r="B813" s="8"/>
      <c r="C813" s="52"/>
      <c r="D813" s="77" t="s">
        <v>1780</v>
      </c>
      <c r="E813" s="76">
        <f>COUNTIF(C2:C801,"n (m)")</f>
        <v>178</v>
      </c>
      <c r="F813" s="47"/>
    </row>
    <row r="814" spans="1:7" ht="15.6" x14ac:dyDescent="0.3">
      <c r="B814" s="8"/>
      <c r="C814" s="52"/>
      <c r="D814" s="77" t="s">
        <v>1781</v>
      </c>
      <c r="E814" s="76">
        <f>COUNTIFS(C2:C801,"n (f)")</f>
        <v>136</v>
      </c>
      <c r="F814" s="47"/>
    </row>
    <row r="815" spans="1:7" ht="15.6" x14ac:dyDescent="0.3">
      <c r="B815" s="8"/>
      <c r="C815" s="52"/>
      <c r="D815" s="77" t="s">
        <v>1782</v>
      </c>
      <c r="E815" s="76">
        <f>COUNTIF(C2:C801,"n (m/f)")</f>
        <v>13</v>
      </c>
      <c r="F815" s="47"/>
    </row>
    <row r="816" spans="1:7" ht="15.6" x14ac:dyDescent="0.3">
      <c r="B816" s="8"/>
      <c r="C816" s="52"/>
      <c r="D816" s="77" t="s">
        <v>1783</v>
      </c>
      <c r="E816" s="76">
        <f>COUNTIF(C2:C801,"n (mpl)")</f>
        <v>1</v>
      </c>
      <c r="F816" s="47"/>
    </row>
    <row r="817" spans="2:6" ht="15.6" x14ac:dyDescent="0.3">
      <c r="B817" s="8"/>
      <c r="C817" s="52"/>
      <c r="D817" s="77" t="s">
        <v>1784</v>
      </c>
      <c r="E817" s="76">
        <f>COUNTIFS(C2:C801,"n (fpl)")</f>
        <v>1</v>
      </c>
      <c r="F817" s="47"/>
    </row>
    <row r="818" spans="2:6" ht="15.6" x14ac:dyDescent="0.3">
      <c r="B818" s="8"/>
      <c r="C818" s="52"/>
      <c r="D818" s="77" t="s">
        <v>1785</v>
      </c>
      <c r="E818" s="76">
        <f>SUM(E813:E817)</f>
        <v>329</v>
      </c>
      <c r="F818" s="47"/>
    </row>
    <row r="819" spans="2:6" ht="15.6" x14ac:dyDescent="0.3">
      <c r="B819" s="8"/>
      <c r="C819" s="52"/>
      <c r="D819" s="77" t="s">
        <v>1786</v>
      </c>
      <c r="E819" s="76">
        <f>COUNTIFS(C2:C801,"num")</f>
        <v>31</v>
      </c>
      <c r="F819" s="47"/>
    </row>
    <row r="820" spans="2:6" ht="15.6" x14ac:dyDescent="0.3">
      <c r="B820" s="8"/>
      <c r="C820" s="52"/>
      <c r="D820" s="77" t="s">
        <v>1787</v>
      </c>
      <c r="E820" s="76">
        <f>COUNTIFS(C2:C801,"pron")</f>
        <v>30</v>
      </c>
      <c r="F820" s="47"/>
    </row>
    <row r="821" spans="2:6" ht="15.6" x14ac:dyDescent="0.3">
      <c r="B821" s="8"/>
      <c r="C821" s="52"/>
      <c r="D821" s="77" t="s">
        <v>1788</v>
      </c>
      <c r="E821" s="76">
        <f>COUNTIFS(C2:C801,"v")</f>
        <v>175</v>
      </c>
      <c r="F821" s="47"/>
    </row>
    <row r="822" spans="2:6" ht="15.6" x14ac:dyDescent="0.3">
      <c r="B822" s="8"/>
      <c r="C822" s="52"/>
      <c r="D822" s="77" t="s">
        <v>1789</v>
      </c>
      <c r="E822" s="76">
        <f>COUNTIFS(C2:C801,"prep")</f>
        <v>16</v>
      </c>
      <c r="F822" s="47"/>
    </row>
    <row r="823" spans="2:6" ht="15.6" x14ac:dyDescent="0.3">
      <c r="B823" s="8"/>
      <c r="C823" s="52"/>
      <c r="D823" s="77" t="s">
        <v>1790</v>
      </c>
      <c r="E823" s="76">
        <f>COUNTIFS(C2:C801,"intj")</f>
        <v>6</v>
      </c>
      <c r="F823" s="47"/>
    </row>
    <row r="824" spans="2:6" ht="15.6" x14ac:dyDescent="0.3">
      <c r="B824" s="8"/>
      <c r="C824" s="52"/>
      <c r="D824" s="77" t="s">
        <v>1791</v>
      </c>
      <c r="E824" s="76">
        <f>COUNTIFS(C2:C801,"conj")</f>
        <v>12</v>
      </c>
      <c r="F824" s="47"/>
    </row>
    <row r="825" spans="2:6" ht="15.6" x14ac:dyDescent="0.3">
      <c r="B825" s="8"/>
      <c r="C825" s="52"/>
      <c r="D825" s="77" t="s">
        <v>1792</v>
      </c>
      <c r="E825" s="76">
        <f>COUNTIFS(C2:C801,"mwp")</f>
        <v>10</v>
      </c>
      <c r="F825" s="47"/>
    </row>
    <row r="826" spans="2:6" ht="15.6" x14ac:dyDescent="0.3">
      <c r="B826" s="8"/>
      <c r="C826" s="52"/>
      <c r="D826" s="69" t="s">
        <v>1763</v>
      </c>
      <c r="E826" s="76">
        <f>COUNTIFS(C2:C801,"suffix")</f>
        <v>1</v>
      </c>
      <c r="F826" s="47"/>
    </row>
    <row r="827" spans="2:6" ht="15.6" x14ac:dyDescent="0.3">
      <c r="B827" s="8"/>
      <c r="C827" s="52"/>
      <c r="D827" s="53"/>
      <c r="E827" s="58">
        <f>SUM(E809:E826)-328</f>
        <v>801</v>
      </c>
      <c r="F827" s="47"/>
    </row>
    <row r="828" spans="2:6" ht="15.6" x14ac:dyDescent="0.3">
      <c r="B828" s="8"/>
      <c r="C828" s="52"/>
      <c r="D828" s="53"/>
      <c r="E828" s="54"/>
      <c r="F828" s="47"/>
    </row>
    <row r="829" spans="2:6" ht="15.6" x14ac:dyDescent="0.3">
      <c r="B829" s="8"/>
      <c r="C829" s="52"/>
      <c r="D829" s="53"/>
      <c r="E829" s="54"/>
      <c r="F829" s="47"/>
    </row>
    <row r="830" spans="2:6" ht="15.6" x14ac:dyDescent="0.3">
      <c r="B830" s="8"/>
      <c r="C830" s="52"/>
      <c r="D830" s="53"/>
      <c r="E830" s="54"/>
      <c r="F830" s="47"/>
    </row>
    <row r="831" spans="2:6" ht="15.6" x14ac:dyDescent="0.3">
      <c r="B831" s="8"/>
      <c r="C831" s="52"/>
      <c r="D831" s="53"/>
      <c r="E831" s="54"/>
      <c r="F831" s="47"/>
    </row>
    <row r="832" spans="2:6" ht="15.6" x14ac:dyDescent="0.3">
      <c r="B832" s="8"/>
      <c r="C832" s="52"/>
      <c r="D832" s="53"/>
      <c r="E832" s="54"/>
      <c r="F832" s="47"/>
    </row>
    <row r="833" spans="2:6" ht="15.6" x14ac:dyDescent="0.3">
      <c r="B833" s="8"/>
      <c r="C833" s="52"/>
      <c r="D833" s="53"/>
      <c r="E833" s="54"/>
      <c r="F833" s="47"/>
    </row>
    <row r="834" spans="2:6" ht="15.6" x14ac:dyDescent="0.3">
      <c r="B834" s="8"/>
      <c r="C834" s="52"/>
      <c r="D834" s="53"/>
      <c r="E834" s="54"/>
      <c r="F834" s="47"/>
    </row>
    <row r="835" spans="2:6" ht="15.6" x14ac:dyDescent="0.3">
      <c r="B835" s="8"/>
      <c r="C835" s="52"/>
      <c r="D835" s="53"/>
      <c r="E835" s="54"/>
      <c r="F835" s="47"/>
    </row>
    <row r="836" spans="2:6" ht="15.6" x14ac:dyDescent="0.3">
      <c r="B836" s="8"/>
      <c r="C836" s="52"/>
      <c r="D836" s="53"/>
      <c r="E836" s="54"/>
      <c r="F836" s="47"/>
    </row>
    <row r="837" spans="2:6" ht="15.6" x14ac:dyDescent="0.3">
      <c r="B837" s="8"/>
      <c r="C837" s="52"/>
      <c r="D837" s="53"/>
      <c r="E837" s="54"/>
      <c r="F837" s="47"/>
    </row>
    <row r="838" spans="2:6" ht="15.6" x14ac:dyDescent="0.3">
      <c r="B838" s="8"/>
      <c r="C838" s="52"/>
      <c r="D838" s="53"/>
      <c r="E838" s="54"/>
      <c r="F838" s="47"/>
    </row>
    <row r="839" spans="2:6" ht="15.6" x14ac:dyDescent="0.3">
      <c r="B839" s="8"/>
      <c r="C839" s="52"/>
      <c r="D839" s="53"/>
      <c r="E839" s="54"/>
      <c r="F839" s="47"/>
    </row>
    <row r="840" spans="2:6" ht="15.6" x14ac:dyDescent="0.3">
      <c r="B840" s="8"/>
      <c r="C840" s="52"/>
      <c r="D840" s="53"/>
      <c r="E840" s="54"/>
      <c r="F840" s="47"/>
    </row>
    <row r="841" spans="2:6" ht="15.6" x14ac:dyDescent="0.3">
      <c r="B841" s="8"/>
      <c r="C841" s="52"/>
      <c r="D841" s="53"/>
      <c r="E841" s="54"/>
      <c r="F841" s="47"/>
    </row>
    <row r="842" spans="2:6" ht="15.6" x14ac:dyDescent="0.3">
      <c r="B842" s="8"/>
      <c r="C842" s="52"/>
      <c r="D842" s="53"/>
      <c r="E842" s="54"/>
      <c r="F842" s="47"/>
    </row>
    <row r="843" spans="2:6" ht="15.6" x14ac:dyDescent="0.3">
      <c r="B843" s="8"/>
      <c r="C843" s="52"/>
      <c r="D843" s="53"/>
      <c r="E843" s="54"/>
      <c r="F843" s="47"/>
    </row>
    <row r="844" spans="2:6" x14ac:dyDescent="0.3">
      <c r="D844" s="53"/>
      <c r="E844" s="54"/>
    </row>
    <row r="845" spans="2:6" x14ac:dyDescent="0.3">
      <c r="D845" s="53"/>
      <c r="E845" s="54"/>
    </row>
    <row r="846" spans="2:6" x14ac:dyDescent="0.3">
      <c r="D846" s="53"/>
      <c r="E846" s="54"/>
    </row>
    <row r="847" spans="2:6" x14ac:dyDescent="0.3">
      <c r="D847" s="53"/>
      <c r="E847" s="54"/>
    </row>
    <row r="848" spans="2:6" x14ac:dyDescent="0.3">
      <c r="D848" s="53"/>
      <c r="E848" s="54"/>
    </row>
    <row r="849" spans="4:4" x14ac:dyDescent="0.3">
      <c r="D849" s="53"/>
    </row>
    <row r="850" spans="4:4" x14ac:dyDescent="0.3">
      <c r="D850" s="53"/>
    </row>
    <row r="851" spans="4:4" x14ac:dyDescent="0.3">
      <c r="D851" s="53"/>
    </row>
    <row r="852" spans="4:4" x14ac:dyDescent="0.3">
      <c r="D852" s="53"/>
    </row>
    <row r="853" spans="4:4" x14ac:dyDescent="0.3">
      <c r="D853" s="53"/>
    </row>
    <row r="854" spans="4:4" x14ac:dyDescent="0.3">
      <c r="D854" s="53"/>
    </row>
  </sheetData>
  <autoFilter ref="A1:G801" xr:uid="{4F3CCB3C-E656-4FC6-9596-8AD40AB780FC}"/>
  <sortState xmlns:xlrd2="http://schemas.microsoft.com/office/spreadsheetml/2017/richdata2" ref="A2:I801">
    <sortCondition ref="G2:G801"/>
    <sortCondition ref="C2:C801"/>
    <sortCondition ref="D2:D801"/>
    <sortCondition ref="B2:B801"/>
  </sortState>
  <conditionalFormatting sqref="C1 C803:C806">
    <cfRule type="expression" dxfId="23" priority="1">
      <formula>#REF!=1</formula>
    </cfRule>
    <cfRule type="expression" dxfId="22" priority="2">
      <formula>#REF!=1</formula>
    </cfRule>
    <cfRule type="expression" dxfId="21" priority="3">
      <formula>#REF!=1</formula>
    </cfRule>
  </conditionalFormatting>
  <conditionalFormatting sqref="D1">
    <cfRule type="expression" dxfId="20" priority="4">
      <formula>COUNTIF(#REF!, "9")=1</formula>
    </cfRule>
    <cfRule type="expression" dxfId="19" priority="5">
      <formula>COUNTIF(#REF!, "8")=1</formula>
    </cfRule>
    <cfRule type="expression" dxfId="18" priority="6">
      <formula>COUNTIF(#REF!, "7")=1</formula>
    </cfRule>
    <cfRule type="expression" dxfId="17" priority="7">
      <formula>COUNTIF(#REF!, "9")=1</formula>
    </cfRule>
    <cfRule type="expression" dxfId="16" priority="8">
      <formula>COUNTIF(#REF!, "8")=1</formula>
    </cfRule>
    <cfRule type="expression" dxfId="15" priority="9">
      <formula>COUNTIF(#REF!, "7")=1</formula>
    </cfRule>
  </conditionalFormatting>
  <conditionalFormatting sqref="K183:L183">
    <cfRule type="cellIs" dxfId="14" priority="10" operator="equal">
      <formula>1</formula>
    </cfRule>
    <cfRule type="cellIs" dxfId="13" priority="11" operator="equal">
      <formula>2</formula>
    </cfRule>
    <cfRule type="cellIs" dxfId="12" priority="12" operator="equal">
      <formula>3</formula>
    </cfRule>
    <cfRule type="cellIs" dxfId="11" priority="13" operator="equal">
      <formula>3</formula>
    </cfRule>
    <cfRule type="cellIs" dxfId="10" priority="14" operator="equal">
      <formula>1.5</formula>
    </cfRule>
  </conditionalFormatting>
  <conditionalFormatting sqref="K306:L306">
    <cfRule type="cellIs" dxfId="9" priority="15" operator="equal">
      <formula>1</formula>
    </cfRule>
    <cfRule type="cellIs" dxfId="8" priority="16" operator="equal">
      <formula>2</formula>
    </cfRule>
    <cfRule type="cellIs" dxfId="7" priority="17" operator="equal">
      <formula>3</formula>
    </cfRule>
    <cfRule type="cellIs" dxfId="6" priority="18" operator="equal">
      <formula>3</formula>
    </cfRule>
    <cfRule type="cellIs" dxfId="5" priority="19" operator="equal">
      <formula>1.5</formula>
    </cfRule>
  </conditionalFormatting>
  <conditionalFormatting sqref="N742:O742 T742:U742">
    <cfRule type="cellIs" dxfId="4" priority="20" operator="equal">
      <formula>1</formula>
    </cfRule>
    <cfRule type="cellIs" dxfId="3" priority="21" operator="equal">
      <formula>2</formula>
    </cfRule>
    <cfRule type="cellIs" dxfId="2" priority="22" operator="equal">
      <formula>3</formula>
    </cfRule>
    <cfRule type="cellIs" dxfId="1" priority="23" operator="equal">
      <formula>3</formula>
    </cfRule>
    <cfRule type="cellIs" dxfId="0" priority="24" operator="equal">
      <formula>1.5</formula>
    </cfRule>
  </conditionalFormatting>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000"/>
  <sheetViews>
    <sheetView topLeftCell="E2" workbookViewId="0">
      <selection activeCell="H4" sqref="H4"/>
    </sheetView>
  </sheetViews>
  <sheetFormatPr defaultColWidth="14.44140625" defaultRowHeight="15" customHeight="1" x14ac:dyDescent="0.3"/>
  <cols>
    <col min="1" max="1" width="5.44140625" style="6" hidden="1" customWidth="1"/>
    <col min="2" max="2" width="10" style="6" hidden="1" customWidth="1"/>
    <col min="3" max="3" width="21.109375" style="6" hidden="1" customWidth="1"/>
    <col min="4" max="4" width="100.88671875" style="6" hidden="1" customWidth="1"/>
    <col min="5" max="5" width="23.44140625" style="6" customWidth="1"/>
    <col min="6" max="6" width="124.6640625" style="6" customWidth="1"/>
    <col min="7" max="26" width="14.44140625" style="6" customWidth="1"/>
    <col min="27" max="16384" width="14.44140625" style="6"/>
  </cols>
  <sheetData>
    <row r="1" spans="1:26" ht="14.25" customHeight="1" x14ac:dyDescent="0.3">
      <c r="A1" s="83" t="s">
        <v>1793</v>
      </c>
      <c r="B1" s="84" t="s">
        <v>1794</v>
      </c>
      <c r="C1" s="83" t="s">
        <v>1795</v>
      </c>
      <c r="D1" s="85" t="s">
        <v>1994</v>
      </c>
      <c r="E1" s="86" t="s">
        <v>1796</v>
      </c>
      <c r="F1" s="86" t="s">
        <v>1797</v>
      </c>
      <c r="G1" s="5"/>
      <c r="H1" s="5"/>
      <c r="I1" s="5"/>
      <c r="J1" s="5"/>
      <c r="K1" s="5"/>
      <c r="L1" s="5"/>
      <c r="M1" s="5"/>
      <c r="N1" s="5"/>
      <c r="O1" s="5"/>
      <c r="P1" s="5"/>
      <c r="Q1" s="5"/>
      <c r="R1" s="5"/>
      <c r="S1" s="5"/>
      <c r="T1" s="5"/>
      <c r="U1" s="5"/>
      <c r="V1" s="5"/>
      <c r="W1" s="5"/>
      <c r="X1" s="5"/>
      <c r="Y1" s="5"/>
      <c r="Z1" s="5"/>
    </row>
    <row r="2" spans="1:26" ht="57.6" x14ac:dyDescent="0.3">
      <c r="A2" s="5" t="s">
        <v>1798</v>
      </c>
      <c r="B2" s="5" t="s">
        <v>1799</v>
      </c>
      <c r="C2" s="5" t="s">
        <v>1800</v>
      </c>
      <c r="D2" s="5" t="s">
        <v>1801</v>
      </c>
      <c r="E2" s="87" t="s">
        <v>1800</v>
      </c>
      <c r="F2" s="88" t="s">
        <v>1802</v>
      </c>
      <c r="G2" s="5"/>
      <c r="H2" s="5"/>
      <c r="I2" s="5"/>
      <c r="J2" s="5"/>
      <c r="K2" s="5"/>
      <c r="L2" s="5"/>
      <c r="M2" s="5"/>
      <c r="N2" s="5"/>
      <c r="O2" s="5"/>
      <c r="P2" s="5"/>
      <c r="Q2" s="5"/>
      <c r="R2" s="5"/>
      <c r="S2" s="5"/>
      <c r="T2" s="5"/>
      <c r="U2" s="5"/>
      <c r="V2" s="5"/>
      <c r="W2" s="5"/>
      <c r="X2" s="5"/>
      <c r="Y2" s="5"/>
      <c r="Z2" s="5"/>
    </row>
    <row r="3" spans="1:26" ht="43.2" x14ac:dyDescent="0.3">
      <c r="A3" s="5" t="s">
        <v>1798</v>
      </c>
      <c r="B3" s="5" t="s">
        <v>1799</v>
      </c>
      <c r="C3" s="5" t="s">
        <v>1800</v>
      </c>
      <c r="D3" s="5" t="s">
        <v>1803</v>
      </c>
      <c r="E3" s="87" t="s">
        <v>1804</v>
      </c>
      <c r="F3" s="88" t="s">
        <v>1805</v>
      </c>
      <c r="G3" s="5"/>
      <c r="H3" s="5"/>
      <c r="I3" s="5"/>
      <c r="J3" s="5"/>
      <c r="K3" s="5"/>
      <c r="L3" s="5"/>
      <c r="M3" s="5"/>
      <c r="N3" s="5"/>
      <c r="O3" s="5"/>
      <c r="P3" s="5"/>
      <c r="Q3" s="5"/>
      <c r="R3" s="5"/>
      <c r="S3" s="5"/>
      <c r="T3" s="5"/>
      <c r="U3" s="5"/>
      <c r="V3" s="5"/>
      <c r="W3" s="5"/>
      <c r="X3" s="5"/>
      <c r="Y3" s="5"/>
      <c r="Z3" s="5"/>
    </row>
    <row r="4" spans="1:26" ht="43.2" x14ac:dyDescent="0.3">
      <c r="A4" s="5" t="s">
        <v>1798</v>
      </c>
      <c r="B4" s="5" t="s">
        <v>1799</v>
      </c>
      <c r="C4" s="5" t="s">
        <v>1800</v>
      </c>
      <c r="D4" s="5" t="s">
        <v>1806</v>
      </c>
      <c r="E4" s="5" t="s">
        <v>1807</v>
      </c>
      <c r="F4" s="88" t="s">
        <v>1808</v>
      </c>
      <c r="G4" s="5"/>
      <c r="H4" s="5"/>
      <c r="I4" s="5"/>
      <c r="J4" s="5"/>
      <c r="K4" s="5"/>
      <c r="L4" s="5"/>
      <c r="M4" s="5"/>
      <c r="N4" s="5"/>
      <c r="O4" s="5"/>
      <c r="P4" s="5"/>
      <c r="Q4" s="5"/>
      <c r="R4" s="5"/>
      <c r="S4" s="5"/>
      <c r="T4" s="5"/>
      <c r="U4" s="5"/>
      <c r="V4" s="5"/>
      <c r="W4" s="5"/>
      <c r="X4" s="5"/>
      <c r="Y4" s="5"/>
      <c r="Z4" s="5"/>
    </row>
    <row r="5" spans="1:26" ht="129.6" x14ac:dyDescent="0.3">
      <c r="A5" s="5" t="s">
        <v>1798</v>
      </c>
      <c r="B5" s="5" t="s">
        <v>1799</v>
      </c>
      <c r="C5" s="5" t="s">
        <v>1800</v>
      </c>
      <c r="D5" s="5" t="s">
        <v>1809</v>
      </c>
      <c r="E5" s="87" t="s">
        <v>1810</v>
      </c>
      <c r="F5" s="88" t="s">
        <v>1956</v>
      </c>
      <c r="G5" s="5"/>
      <c r="H5" s="5"/>
      <c r="I5" s="5"/>
      <c r="J5" s="5"/>
      <c r="K5" s="5"/>
      <c r="L5" s="5"/>
      <c r="M5" s="5"/>
      <c r="N5" s="5"/>
      <c r="O5" s="5"/>
      <c r="P5" s="5"/>
      <c r="Q5" s="5"/>
      <c r="R5" s="5"/>
      <c r="S5" s="5"/>
      <c r="T5" s="5"/>
      <c r="U5" s="5"/>
      <c r="V5" s="5"/>
      <c r="W5" s="5"/>
      <c r="X5" s="5"/>
      <c r="Y5" s="5"/>
      <c r="Z5" s="5"/>
    </row>
    <row r="6" spans="1:26" ht="14.4" x14ac:dyDescent="0.3">
      <c r="A6" s="5" t="s">
        <v>1798</v>
      </c>
      <c r="B6" s="5" t="s">
        <v>1799</v>
      </c>
      <c r="C6" s="5" t="s">
        <v>1800</v>
      </c>
      <c r="D6" s="5" t="s">
        <v>1811</v>
      </c>
      <c r="E6" s="87" t="s">
        <v>1812</v>
      </c>
      <c r="F6" s="88" t="s">
        <v>1813</v>
      </c>
      <c r="G6" s="5"/>
      <c r="H6" s="5"/>
      <c r="I6" s="5"/>
      <c r="J6" s="5"/>
      <c r="K6" s="5"/>
      <c r="L6" s="5"/>
      <c r="M6" s="5"/>
      <c r="N6" s="5"/>
      <c r="O6" s="5"/>
      <c r="P6" s="5"/>
      <c r="Q6" s="5"/>
      <c r="R6" s="5"/>
      <c r="S6" s="5"/>
      <c r="T6" s="5"/>
      <c r="U6" s="5"/>
      <c r="V6" s="5"/>
      <c r="W6" s="5"/>
      <c r="X6" s="5"/>
      <c r="Y6" s="5"/>
      <c r="Z6" s="5"/>
    </row>
    <row r="7" spans="1:26" ht="129.6" x14ac:dyDescent="0.3">
      <c r="A7" s="5" t="s">
        <v>1798</v>
      </c>
      <c r="B7" s="5" t="s">
        <v>1799</v>
      </c>
      <c r="C7" s="5" t="s">
        <v>1800</v>
      </c>
      <c r="D7" s="5" t="s">
        <v>1814</v>
      </c>
      <c r="E7" s="87" t="s">
        <v>1815</v>
      </c>
      <c r="F7" s="88" t="s">
        <v>1816</v>
      </c>
      <c r="G7" s="5"/>
      <c r="H7" s="5"/>
      <c r="I7" s="5"/>
      <c r="J7" s="5"/>
      <c r="K7" s="5"/>
      <c r="L7" s="5"/>
      <c r="M7" s="5"/>
      <c r="N7" s="5"/>
      <c r="O7" s="5"/>
      <c r="P7" s="5"/>
      <c r="Q7" s="5"/>
      <c r="R7" s="5"/>
      <c r="S7" s="5"/>
      <c r="T7" s="5"/>
      <c r="U7" s="5"/>
      <c r="V7" s="5"/>
      <c r="W7" s="5"/>
      <c r="X7" s="5"/>
      <c r="Y7" s="5"/>
      <c r="Z7" s="5"/>
    </row>
    <row r="8" spans="1:26" ht="57.6" x14ac:dyDescent="0.3">
      <c r="A8" s="5" t="s">
        <v>1798</v>
      </c>
      <c r="B8" s="5" t="s">
        <v>1799</v>
      </c>
      <c r="C8" s="5" t="s">
        <v>1800</v>
      </c>
      <c r="D8" s="5" t="s">
        <v>1817</v>
      </c>
      <c r="E8" s="87" t="s">
        <v>1818</v>
      </c>
      <c r="F8" s="88" t="s">
        <v>1819</v>
      </c>
      <c r="G8" s="5"/>
      <c r="H8" s="5"/>
      <c r="I8" s="5"/>
      <c r="J8" s="5"/>
      <c r="K8" s="5"/>
      <c r="L8" s="5"/>
      <c r="M8" s="5"/>
      <c r="N8" s="5"/>
      <c r="O8" s="5"/>
      <c r="P8" s="5"/>
      <c r="Q8" s="5"/>
      <c r="R8" s="5"/>
      <c r="S8" s="5"/>
      <c r="T8" s="5"/>
      <c r="U8" s="5"/>
      <c r="V8" s="5"/>
      <c r="W8" s="5"/>
      <c r="X8" s="5"/>
      <c r="Y8" s="5"/>
      <c r="Z8" s="5"/>
    </row>
    <row r="9" spans="1:26" ht="14.4" x14ac:dyDescent="0.3">
      <c r="A9" s="5" t="s">
        <v>1820</v>
      </c>
      <c r="B9" s="5" t="s">
        <v>1799</v>
      </c>
      <c r="C9" s="5" t="s">
        <v>1800</v>
      </c>
      <c r="D9" s="5" t="s">
        <v>1821</v>
      </c>
      <c r="E9" s="87" t="s">
        <v>1822</v>
      </c>
      <c r="F9" s="88" t="s">
        <v>1823</v>
      </c>
      <c r="G9" s="5"/>
      <c r="H9" s="5"/>
      <c r="I9" s="5"/>
      <c r="J9" s="5"/>
      <c r="K9" s="5"/>
      <c r="L9" s="5"/>
      <c r="M9" s="5"/>
      <c r="N9" s="5"/>
      <c r="O9" s="5"/>
      <c r="P9" s="5"/>
      <c r="Q9" s="5"/>
      <c r="R9" s="5"/>
      <c r="S9" s="5"/>
      <c r="T9" s="5"/>
      <c r="U9" s="5"/>
      <c r="V9" s="5"/>
      <c r="W9" s="5"/>
      <c r="X9" s="5"/>
      <c r="Y9" s="5"/>
      <c r="Z9" s="5"/>
    </row>
    <row r="10" spans="1:26" ht="117" customHeight="1" x14ac:dyDescent="0.3">
      <c r="A10" s="5" t="s">
        <v>1798</v>
      </c>
      <c r="B10" s="5" t="s">
        <v>1799</v>
      </c>
      <c r="C10" s="5" t="s">
        <v>1800</v>
      </c>
      <c r="D10" s="5" t="s">
        <v>1824</v>
      </c>
      <c r="E10" s="87" t="s">
        <v>1825</v>
      </c>
      <c r="F10" s="88" t="s">
        <v>1826</v>
      </c>
      <c r="G10" s="5"/>
      <c r="H10" s="5"/>
      <c r="I10" s="5"/>
      <c r="J10" s="5"/>
      <c r="K10" s="5"/>
      <c r="L10" s="5"/>
      <c r="M10" s="5"/>
      <c r="N10" s="5"/>
      <c r="O10" s="5"/>
      <c r="P10" s="5"/>
      <c r="Q10" s="5"/>
      <c r="R10" s="5"/>
      <c r="S10" s="5"/>
      <c r="T10" s="5"/>
      <c r="U10" s="5"/>
      <c r="V10" s="5"/>
      <c r="W10" s="5"/>
      <c r="X10" s="5"/>
      <c r="Y10" s="5"/>
      <c r="Z10" s="5"/>
    </row>
    <row r="11" spans="1:26" ht="14.4" x14ac:dyDescent="0.3">
      <c r="A11" s="5" t="s">
        <v>1798</v>
      </c>
      <c r="B11" s="5" t="s">
        <v>1799</v>
      </c>
      <c r="C11" s="5" t="s">
        <v>1800</v>
      </c>
      <c r="D11" s="5" t="s">
        <v>1827</v>
      </c>
      <c r="E11" s="87" t="s">
        <v>1828</v>
      </c>
      <c r="F11" s="89" t="s">
        <v>1829</v>
      </c>
      <c r="G11" s="5"/>
      <c r="H11" s="5"/>
      <c r="I11" s="5"/>
      <c r="J11" s="5"/>
      <c r="K11" s="5"/>
      <c r="L11" s="5"/>
      <c r="M11" s="5"/>
      <c r="N11" s="5"/>
      <c r="O11" s="5"/>
      <c r="P11" s="5"/>
      <c r="Q11" s="5"/>
      <c r="R11" s="5"/>
      <c r="S11" s="5"/>
      <c r="T11" s="5"/>
      <c r="U11" s="5"/>
      <c r="V11" s="5"/>
      <c r="W11" s="5"/>
      <c r="X11" s="5"/>
      <c r="Y11" s="5"/>
      <c r="Z11" s="5"/>
    </row>
    <row r="12" spans="1:26" ht="14.4" x14ac:dyDescent="0.3">
      <c r="A12" s="5" t="s">
        <v>1798</v>
      </c>
      <c r="B12" s="5" t="s">
        <v>1799</v>
      </c>
      <c r="C12" s="5" t="s">
        <v>1804</v>
      </c>
      <c r="D12" s="5" t="s">
        <v>1830</v>
      </c>
      <c r="E12" s="87" t="s">
        <v>1831</v>
      </c>
      <c r="F12" s="89" t="s">
        <v>1832</v>
      </c>
      <c r="G12" s="5"/>
      <c r="H12" s="5"/>
      <c r="I12" s="5"/>
      <c r="J12" s="5"/>
      <c r="K12" s="5"/>
      <c r="L12" s="5"/>
      <c r="M12" s="5"/>
      <c r="N12" s="5"/>
      <c r="O12" s="5"/>
      <c r="P12" s="5"/>
      <c r="Q12" s="5"/>
      <c r="R12" s="5"/>
      <c r="S12" s="5"/>
      <c r="T12" s="5"/>
      <c r="U12" s="5"/>
      <c r="V12" s="5"/>
      <c r="W12" s="5"/>
      <c r="X12" s="5"/>
      <c r="Y12" s="5"/>
      <c r="Z12" s="5"/>
    </row>
    <row r="13" spans="1:26" ht="43.2" x14ac:dyDescent="0.3">
      <c r="A13" s="5" t="s">
        <v>1798</v>
      </c>
      <c r="B13" s="5" t="s">
        <v>1799</v>
      </c>
      <c r="C13" s="5" t="s">
        <v>1804</v>
      </c>
      <c r="D13" s="5" t="s">
        <v>1833</v>
      </c>
      <c r="E13" s="87" t="s">
        <v>1834</v>
      </c>
      <c r="F13" s="88" t="s">
        <v>1835</v>
      </c>
      <c r="G13" s="5"/>
      <c r="H13" s="5"/>
      <c r="I13" s="5"/>
      <c r="J13" s="5"/>
      <c r="K13" s="5"/>
      <c r="L13" s="5"/>
      <c r="M13" s="5"/>
      <c r="N13" s="5"/>
      <c r="O13" s="5"/>
      <c r="P13" s="5"/>
      <c r="Q13" s="5"/>
      <c r="R13" s="5"/>
      <c r="S13" s="5"/>
      <c r="T13" s="5"/>
      <c r="U13" s="5"/>
      <c r="V13" s="5"/>
      <c r="W13" s="5"/>
      <c r="X13" s="5"/>
      <c r="Y13" s="5"/>
      <c r="Z13" s="5"/>
    </row>
    <row r="14" spans="1:26" ht="57.6" x14ac:dyDescent="0.3">
      <c r="A14" s="5" t="s">
        <v>1798</v>
      </c>
      <c r="B14" s="5" t="s">
        <v>1799</v>
      </c>
      <c r="C14" s="5" t="s">
        <v>1804</v>
      </c>
      <c r="D14" s="5" t="s">
        <v>1836</v>
      </c>
      <c r="E14" s="87" t="s">
        <v>1837</v>
      </c>
      <c r="F14" s="88" t="s">
        <v>1838</v>
      </c>
      <c r="G14" s="5"/>
      <c r="H14" s="5"/>
      <c r="I14" s="5"/>
      <c r="J14" s="5"/>
      <c r="K14" s="5"/>
      <c r="L14" s="5"/>
      <c r="M14" s="5"/>
      <c r="N14" s="5"/>
      <c r="O14" s="5"/>
      <c r="P14" s="5"/>
      <c r="Q14" s="5"/>
      <c r="R14" s="5"/>
      <c r="S14" s="5"/>
      <c r="T14" s="5"/>
      <c r="U14" s="5"/>
      <c r="V14" s="5"/>
      <c r="W14" s="5"/>
      <c r="X14" s="5"/>
      <c r="Y14" s="5"/>
      <c r="Z14" s="5"/>
    </row>
    <row r="15" spans="1:26" ht="14.4" x14ac:dyDescent="0.3">
      <c r="A15" s="5" t="s">
        <v>1798</v>
      </c>
      <c r="B15" s="5" t="s">
        <v>1799</v>
      </c>
      <c r="C15" s="5" t="s">
        <v>1804</v>
      </c>
      <c r="D15" s="5" t="s">
        <v>1839</v>
      </c>
      <c r="E15" s="87" t="s">
        <v>1840</v>
      </c>
      <c r="F15" s="89" t="s">
        <v>1841</v>
      </c>
      <c r="G15" s="5"/>
      <c r="H15" s="5"/>
      <c r="I15" s="5"/>
      <c r="J15" s="5"/>
      <c r="K15" s="5"/>
      <c r="L15" s="5"/>
      <c r="M15" s="5"/>
      <c r="N15" s="5"/>
      <c r="O15" s="5"/>
      <c r="P15" s="5"/>
      <c r="Q15" s="5"/>
      <c r="R15" s="5"/>
      <c r="S15" s="5"/>
      <c r="T15" s="5"/>
      <c r="U15" s="5"/>
      <c r="V15" s="5"/>
      <c r="W15" s="5"/>
      <c r="X15" s="5"/>
      <c r="Y15" s="5"/>
      <c r="Z15" s="5"/>
    </row>
    <row r="16" spans="1:26" ht="14.4" x14ac:dyDescent="0.3">
      <c r="A16" s="5" t="s">
        <v>1798</v>
      </c>
      <c r="B16" s="5" t="s">
        <v>1799</v>
      </c>
      <c r="C16" s="5" t="s">
        <v>1804</v>
      </c>
      <c r="D16" s="5" t="s">
        <v>1842</v>
      </c>
      <c r="E16" s="87" t="s">
        <v>1843</v>
      </c>
      <c r="F16" s="89" t="s">
        <v>1844</v>
      </c>
      <c r="G16" s="5"/>
      <c r="H16" s="5"/>
      <c r="I16" s="5"/>
      <c r="J16" s="5"/>
      <c r="K16" s="5"/>
      <c r="L16" s="5"/>
      <c r="M16" s="5"/>
      <c r="N16" s="5"/>
      <c r="O16" s="5"/>
      <c r="P16" s="5"/>
      <c r="Q16" s="5"/>
      <c r="R16" s="5"/>
      <c r="S16" s="5"/>
      <c r="T16" s="5"/>
      <c r="U16" s="5"/>
      <c r="V16" s="5"/>
      <c r="W16" s="5"/>
      <c r="X16" s="5"/>
      <c r="Y16" s="5"/>
      <c r="Z16" s="5"/>
    </row>
    <row r="17" spans="1:26" ht="14.25" customHeight="1" x14ac:dyDescent="0.3">
      <c r="A17" s="5" t="s">
        <v>1798</v>
      </c>
      <c r="B17" s="5" t="s">
        <v>1799</v>
      </c>
      <c r="C17" s="5" t="s">
        <v>1804</v>
      </c>
      <c r="D17" s="5" t="s">
        <v>1845</v>
      </c>
      <c r="E17" s="5"/>
      <c r="F17" s="5"/>
      <c r="G17" s="5"/>
      <c r="H17" s="5"/>
      <c r="I17" s="5"/>
      <c r="J17" s="5"/>
      <c r="K17" s="5"/>
      <c r="L17" s="5"/>
      <c r="M17" s="5"/>
      <c r="N17" s="5"/>
      <c r="O17" s="5"/>
      <c r="P17" s="5"/>
      <c r="Q17" s="5"/>
      <c r="R17" s="5"/>
      <c r="S17" s="5"/>
      <c r="T17" s="5"/>
      <c r="U17" s="5"/>
      <c r="V17" s="5"/>
      <c r="W17" s="5"/>
      <c r="X17" s="5"/>
      <c r="Y17" s="5"/>
      <c r="Z17" s="5"/>
    </row>
    <row r="18" spans="1:26" ht="14.25" customHeight="1" x14ac:dyDescent="0.3">
      <c r="A18" s="5" t="s">
        <v>1798</v>
      </c>
      <c r="B18" s="5" t="s">
        <v>1799</v>
      </c>
      <c r="C18" s="5" t="s">
        <v>1804</v>
      </c>
      <c r="D18" s="5" t="s">
        <v>1846</v>
      </c>
      <c r="E18" s="5"/>
      <c r="F18" s="5"/>
      <c r="G18" s="5"/>
      <c r="H18" s="5"/>
      <c r="I18" s="5"/>
      <c r="J18" s="5"/>
      <c r="K18" s="5"/>
      <c r="L18" s="5"/>
      <c r="M18" s="5"/>
      <c r="N18" s="5"/>
      <c r="O18" s="5"/>
      <c r="P18" s="5"/>
      <c r="Q18" s="5"/>
      <c r="R18" s="5"/>
      <c r="S18" s="5"/>
      <c r="T18" s="5"/>
      <c r="U18" s="5"/>
      <c r="V18" s="5"/>
      <c r="W18" s="5"/>
      <c r="X18" s="5"/>
      <c r="Y18" s="5"/>
      <c r="Z18" s="5"/>
    </row>
    <row r="19" spans="1:26" ht="14.25" customHeight="1" x14ac:dyDescent="0.3">
      <c r="A19" s="5" t="s">
        <v>1798</v>
      </c>
      <c r="B19" s="5" t="s">
        <v>1799</v>
      </c>
      <c r="C19" s="5" t="s">
        <v>1810</v>
      </c>
      <c r="D19" s="5" t="s">
        <v>1847</v>
      </c>
      <c r="E19" s="5"/>
      <c r="F19" s="5"/>
      <c r="G19" s="5"/>
      <c r="H19" s="5"/>
      <c r="I19" s="5"/>
      <c r="J19" s="5"/>
      <c r="K19" s="5"/>
      <c r="L19" s="5"/>
      <c r="M19" s="5"/>
      <c r="N19" s="5"/>
      <c r="O19" s="5"/>
      <c r="P19" s="5"/>
      <c r="Q19" s="5"/>
      <c r="R19" s="5"/>
      <c r="S19" s="5"/>
      <c r="T19" s="5"/>
      <c r="U19" s="5"/>
      <c r="V19" s="5"/>
      <c r="W19" s="5"/>
      <c r="X19" s="5"/>
      <c r="Y19" s="5"/>
      <c r="Z19" s="5"/>
    </row>
    <row r="20" spans="1:26" ht="14.25" customHeight="1" x14ac:dyDescent="0.3">
      <c r="A20" s="5" t="s">
        <v>1798</v>
      </c>
      <c r="B20" s="5" t="s">
        <v>1799</v>
      </c>
      <c r="C20" s="5" t="s">
        <v>1810</v>
      </c>
      <c r="D20" s="5" t="s">
        <v>1848</v>
      </c>
      <c r="E20" s="5"/>
      <c r="F20" s="5"/>
      <c r="G20" s="5"/>
      <c r="H20" s="5"/>
      <c r="I20" s="5"/>
      <c r="J20" s="5"/>
      <c r="K20" s="5"/>
      <c r="L20" s="5"/>
      <c r="M20" s="5"/>
      <c r="N20" s="5"/>
      <c r="O20" s="5"/>
      <c r="P20" s="5"/>
      <c r="Q20" s="5"/>
      <c r="R20" s="5"/>
      <c r="S20" s="5"/>
      <c r="T20" s="5"/>
      <c r="U20" s="5"/>
      <c r="V20" s="5"/>
      <c r="W20" s="5"/>
      <c r="X20" s="5"/>
      <c r="Y20" s="5"/>
      <c r="Z20" s="5"/>
    </row>
    <row r="21" spans="1:26" ht="14.25" customHeight="1" x14ac:dyDescent="0.3">
      <c r="A21" s="5" t="s">
        <v>1798</v>
      </c>
      <c r="B21" s="5" t="s">
        <v>1799</v>
      </c>
      <c r="C21" s="5" t="s">
        <v>1810</v>
      </c>
      <c r="D21" s="5" t="s">
        <v>1849</v>
      </c>
      <c r="E21" s="5"/>
      <c r="F21" s="5"/>
      <c r="G21" s="5"/>
      <c r="H21" s="5"/>
      <c r="I21" s="5"/>
      <c r="J21" s="5"/>
      <c r="K21" s="5"/>
      <c r="L21" s="5"/>
      <c r="M21" s="5"/>
      <c r="N21" s="5"/>
      <c r="O21" s="5"/>
      <c r="P21" s="5"/>
      <c r="Q21" s="5"/>
      <c r="R21" s="5"/>
      <c r="S21" s="5"/>
      <c r="T21" s="5"/>
      <c r="U21" s="5"/>
      <c r="V21" s="5"/>
      <c r="W21" s="5"/>
      <c r="X21" s="5"/>
      <c r="Y21" s="5"/>
      <c r="Z21" s="5"/>
    </row>
    <row r="22" spans="1:26" ht="14.25" customHeight="1" x14ac:dyDescent="0.3">
      <c r="A22" s="5" t="s">
        <v>1798</v>
      </c>
      <c r="B22" s="5" t="s">
        <v>1799</v>
      </c>
      <c r="C22" s="5" t="s">
        <v>1810</v>
      </c>
      <c r="D22" s="5" t="s">
        <v>1850</v>
      </c>
      <c r="E22" s="5"/>
      <c r="F22" s="5"/>
      <c r="G22" s="5"/>
      <c r="H22" s="5"/>
      <c r="I22" s="5"/>
      <c r="J22" s="5"/>
      <c r="K22" s="5"/>
      <c r="L22" s="5"/>
      <c r="M22" s="5"/>
      <c r="N22" s="5"/>
      <c r="O22" s="5"/>
      <c r="P22" s="5"/>
      <c r="Q22" s="5"/>
      <c r="R22" s="5"/>
      <c r="S22" s="5"/>
      <c r="T22" s="5"/>
      <c r="U22" s="5"/>
      <c r="V22" s="5"/>
      <c r="W22" s="5"/>
      <c r="X22" s="5"/>
      <c r="Y22" s="5"/>
      <c r="Z22" s="5"/>
    </row>
    <row r="23" spans="1:26" ht="14.25" customHeight="1" x14ac:dyDescent="0.3">
      <c r="A23" s="5" t="s">
        <v>1798</v>
      </c>
      <c r="B23" s="5" t="s">
        <v>1799</v>
      </c>
      <c r="C23" s="5" t="s">
        <v>1810</v>
      </c>
      <c r="D23" s="5" t="s">
        <v>1851</v>
      </c>
      <c r="E23" s="5"/>
      <c r="F23" s="5"/>
      <c r="G23" s="5"/>
      <c r="H23" s="5"/>
      <c r="I23" s="5"/>
      <c r="J23" s="5"/>
      <c r="K23" s="5"/>
      <c r="L23" s="5"/>
      <c r="M23" s="5"/>
      <c r="N23" s="5"/>
      <c r="O23" s="5"/>
      <c r="P23" s="5"/>
      <c r="Q23" s="5"/>
      <c r="R23" s="5"/>
      <c r="S23" s="5"/>
      <c r="T23" s="5"/>
      <c r="U23" s="5"/>
      <c r="V23" s="5"/>
      <c r="W23" s="5"/>
      <c r="X23" s="5"/>
      <c r="Y23" s="5"/>
      <c r="Z23" s="5"/>
    </row>
    <row r="24" spans="1:26" ht="14.25" customHeight="1" x14ac:dyDescent="0.3">
      <c r="A24" s="5" t="s">
        <v>1798</v>
      </c>
      <c r="B24" s="5" t="s">
        <v>1799</v>
      </c>
      <c r="C24" s="5" t="s">
        <v>1810</v>
      </c>
      <c r="D24" s="88" t="s">
        <v>1852</v>
      </c>
      <c r="E24" s="5"/>
      <c r="F24" s="5"/>
      <c r="G24" s="5"/>
      <c r="H24" s="5"/>
      <c r="I24" s="5"/>
      <c r="J24" s="5"/>
      <c r="K24" s="5"/>
      <c r="L24" s="5"/>
      <c r="M24" s="5"/>
      <c r="N24" s="5"/>
      <c r="O24" s="5"/>
      <c r="P24" s="5"/>
      <c r="Q24" s="5"/>
      <c r="R24" s="5"/>
      <c r="S24" s="5"/>
      <c r="T24" s="5"/>
      <c r="U24" s="5"/>
      <c r="V24" s="5"/>
      <c r="W24" s="5"/>
      <c r="X24" s="5"/>
      <c r="Y24" s="5"/>
      <c r="Z24" s="5"/>
    </row>
    <row r="25" spans="1:26" ht="14.25" customHeight="1" x14ac:dyDescent="0.3">
      <c r="A25" s="5" t="s">
        <v>1798</v>
      </c>
      <c r="B25" s="5" t="s">
        <v>1799</v>
      </c>
      <c r="C25" s="5" t="s">
        <v>1810</v>
      </c>
      <c r="D25" s="5" t="s">
        <v>1853</v>
      </c>
      <c r="E25" s="5"/>
      <c r="F25" s="5"/>
      <c r="G25" s="5"/>
      <c r="H25" s="5"/>
      <c r="I25" s="5"/>
      <c r="J25" s="5"/>
      <c r="K25" s="5"/>
      <c r="L25" s="5"/>
      <c r="M25" s="5"/>
      <c r="N25" s="5"/>
      <c r="O25" s="5"/>
      <c r="P25" s="5"/>
      <c r="Q25" s="5"/>
      <c r="R25" s="5"/>
      <c r="S25" s="5"/>
      <c r="T25" s="5"/>
      <c r="U25" s="5"/>
      <c r="V25" s="5"/>
      <c r="W25" s="5"/>
      <c r="X25" s="5"/>
      <c r="Y25" s="5"/>
      <c r="Z25" s="5"/>
    </row>
    <row r="26" spans="1:26" ht="14.25" customHeight="1" x14ac:dyDescent="0.3">
      <c r="A26" s="5" t="s">
        <v>1798</v>
      </c>
      <c r="B26" s="5" t="s">
        <v>1799</v>
      </c>
      <c r="C26" s="5" t="s">
        <v>1810</v>
      </c>
      <c r="D26" s="5" t="s">
        <v>1854</v>
      </c>
      <c r="E26" s="5"/>
      <c r="F26" s="5"/>
      <c r="G26" s="5"/>
      <c r="H26" s="5"/>
      <c r="I26" s="5"/>
      <c r="J26" s="5"/>
      <c r="K26" s="5"/>
      <c r="L26" s="5"/>
      <c r="M26" s="5"/>
      <c r="N26" s="5"/>
      <c r="O26" s="5"/>
      <c r="P26" s="5"/>
      <c r="Q26" s="5"/>
      <c r="R26" s="5"/>
      <c r="S26" s="5"/>
      <c r="T26" s="5"/>
      <c r="U26" s="5"/>
      <c r="V26" s="5"/>
      <c r="W26" s="5"/>
      <c r="X26" s="5"/>
      <c r="Y26" s="5"/>
      <c r="Z26" s="5"/>
    </row>
    <row r="27" spans="1:26" ht="14.25" customHeight="1" x14ac:dyDescent="0.3">
      <c r="A27" s="5" t="s">
        <v>1798</v>
      </c>
      <c r="B27" s="5" t="s">
        <v>1799</v>
      </c>
      <c r="C27" s="5" t="s">
        <v>1810</v>
      </c>
      <c r="D27" s="5" t="s">
        <v>1855</v>
      </c>
      <c r="E27" s="5"/>
      <c r="F27" s="5"/>
      <c r="G27" s="5"/>
      <c r="H27" s="5"/>
      <c r="I27" s="5"/>
      <c r="J27" s="5"/>
      <c r="K27" s="5"/>
      <c r="L27" s="5"/>
      <c r="M27" s="5"/>
      <c r="N27" s="5"/>
      <c r="O27" s="5"/>
      <c r="P27" s="5"/>
      <c r="Q27" s="5"/>
      <c r="R27" s="5"/>
      <c r="S27" s="5"/>
      <c r="T27" s="5"/>
      <c r="U27" s="5"/>
      <c r="V27" s="5"/>
      <c r="W27" s="5"/>
      <c r="X27" s="5"/>
      <c r="Y27" s="5"/>
      <c r="Z27" s="5"/>
    </row>
    <row r="28" spans="1:26" ht="14.25" customHeight="1" x14ac:dyDescent="0.3">
      <c r="A28" s="5" t="s">
        <v>1798</v>
      </c>
      <c r="B28" s="5" t="s">
        <v>1799</v>
      </c>
      <c r="C28" s="5" t="s">
        <v>1810</v>
      </c>
      <c r="D28" s="5" t="s">
        <v>1856</v>
      </c>
      <c r="E28" s="5"/>
      <c r="F28" s="5"/>
      <c r="G28" s="5"/>
      <c r="H28" s="5"/>
      <c r="I28" s="5"/>
      <c r="J28" s="5"/>
      <c r="K28" s="5"/>
      <c r="L28" s="5"/>
      <c r="M28" s="5"/>
      <c r="N28" s="5"/>
      <c r="O28" s="5"/>
      <c r="P28" s="5"/>
      <c r="Q28" s="5"/>
      <c r="R28" s="5"/>
      <c r="S28" s="5"/>
      <c r="T28" s="5"/>
      <c r="U28" s="5"/>
      <c r="V28" s="5"/>
      <c r="W28" s="5"/>
      <c r="X28" s="5"/>
      <c r="Y28" s="5"/>
      <c r="Z28" s="5"/>
    </row>
    <row r="29" spans="1:26" ht="14.25" customHeight="1" x14ac:dyDescent="0.3">
      <c r="A29" s="5" t="s">
        <v>1798</v>
      </c>
      <c r="B29" s="5" t="s">
        <v>1799</v>
      </c>
      <c r="C29" s="5" t="s">
        <v>1857</v>
      </c>
      <c r="D29" s="5" t="s">
        <v>1858</v>
      </c>
      <c r="E29" s="5"/>
      <c r="F29" s="5"/>
      <c r="G29" s="5"/>
      <c r="H29" s="5"/>
      <c r="I29" s="5"/>
      <c r="J29" s="5"/>
      <c r="K29" s="5"/>
      <c r="L29" s="5"/>
      <c r="M29" s="5"/>
      <c r="N29" s="5"/>
      <c r="O29" s="5"/>
      <c r="P29" s="5"/>
      <c r="Q29" s="5"/>
      <c r="R29" s="5"/>
      <c r="S29" s="5"/>
      <c r="T29" s="5"/>
      <c r="U29" s="5"/>
      <c r="V29" s="5"/>
      <c r="W29" s="5"/>
      <c r="X29" s="5"/>
      <c r="Y29" s="5"/>
      <c r="Z29" s="5"/>
    </row>
    <row r="30" spans="1:26" ht="14.25" customHeight="1" x14ac:dyDescent="0.3">
      <c r="A30" s="5" t="s">
        <v>1798</v>
      </c>
      <c r="B30" s="5" t="s">
        <v>1799</v>
      </c>
      <c r="C30" s="5" t="s">
        <v>1812</v>
      </c>
      <c r="D30" s="5" t="s">
        <v>1859</v>
      </c>
      <c r="E30" s="5"/>
      <c r="F30" s="5"/>
      <c r="G30" s="5"/>
      <c r="H30" s="5"/>
      <c r="I30" s="5"/>
      <c r="J30" s="5"/>
      <c r="K30" s="5"/>
      <c r="L30" s="5"/>
      <c r="M30" s="5"/>
      <c r="N30" s="5"/>
      <c r="O30" s="5"/>
      <c r="P30" s="5"/>
      <c r="Q30" s="5"/>
      <c r="R30" s="5"/>
      <c r="S30" s="5"/>
      <c r="T30" s="5"/>
      <c r="U30" s="5"/>
      <c r="V30" s="5"/>
      <c r="W30" s="5"/>
      <c r="X30" s="5"/>
      <c r="Y30" s="5"/>
      <c r="Z30" s="5"/>
    </row>
    <row r="31" spans="1:26" ht="14.25" customHeight="1" x14ac:dyDescent="0.3">
      <c r="A31" s="5" t="s">
        <v>1798</v>
      </c>
      <c r="B31" s="5" t="s">
        <v>1799</v>
      </c>
      <c r="C31" s="5" t="s">
        <v>1812</v>
      </c>
      <c r="D31" s="5" t="s">
        <v>1860</v>
      </c>
      <c r="E31" s="5"/>
      <c r="F31" s="5"/>
      <c r="G31" s="5"/>
      <c r="H31" s="5"/>
      <c r="I31" s="5"/>
      <c r="J31" s="5"/>
      <c r="K31" s="5"/>
      <c r="L31" s="5"/>
      <c r="M31" s="5"/>
      <c r="N31" s="5"/>
      <c r="O31" s="5"/>
      <c r="P31" s="5"/>
      <c r="Q31" s="5"/>
      <c r="R31" s="5"/>
      <c r="S31" s="5"/>
      <c r="T31" s="5"/>
      <c r="U31" s="5"/>
      <c r="V31" s="5"/>
      <c r="W31" s="5"/>
      <c r="X31" s="5"/>
      <c r="Y31" s="5"/>
      <c r="Z31" s="5"/>
    </row>
    <row r="32" spans="1:26" ht="14.25" customHeight="1" x14ac:dyDescent="0.3">
      <c r="A32" s="5" t="s">
        <v>1798</v>
      </c>
      <c r="B32" s="5" t="s">
        <v>1799</v>
      </c>
      <c r="C32" s="5" t="s">
        <v>1812</v>
      </c>
      <c r="D32" s="5" t="s">
        <v>1861</v>
      </c>
      <c r="E32" s="5"/>
      <c r="F32" s="5"/>
      <c r="G32" s="5"/>
      <c r="H32" s="5"/>
      <c r="I32" s="5"/>
      <c r="J32" s="5"/>
      <c r="K32" s="5"/>
      <c r="L32" s="5"/>
      <c r="M32" s="5"/>
      <c r="N32" s="5"/>
      <c r="O32" s="5"/>
      <c r="P32" s="5"/>
      <c r="Q32" s="5"/>
      <c r="R32" s="5"/>
      <c r="S32" s="5"/>
      <c r="T32" s="5"/>
      <c r="U32" s="5"/>
      <c r="V32" s="5"/>
      <c r="W32" s="5"/>
      <c r="X32" s="5"/>
      <c r="Y32" s="5"/>
      <c r="Z32" s="5"/>
    </row>
    <row r="33" spans="1:26" ht="14.25" customHeight="1" x14ac:dyDescent="0.3">
      <c r="A33" s="5" t="s">
        <v>1798</v>
      </c>
      <c r="B33" s="5" t="s">
        <v>1799</v>
      </c>
      <c r="C33" s="5" t="s">
        <v>1807</v>
      </c>
      <c r="D33" s="5" t="s">
        <v>1862</v>
      </c>
      <c r="E33" s="5"/>
      <c r="F33" s="5"/>
      <c r="G33" s="5"/>
      <c r="H33" s="5"/>
      <c r="I33" s="5"/>
      <c r="J33" s="5"/>
      <c r="K33" s="5"/>
      <c r="L33" s="5"/>
      <c r="M33" s="5"/>
      <c r="N33" s="5"/>
      <c r="O33" s="5"/>
      <c r="P33" s="5"/>
      <c r="Q33" s="5"/>
      <c r="R33" s="5"/>
      <c r="S33" s="5"/>
      <c r="T33" s="5"/>
      <c r="U33" s="5"/>
      <c r="V33" s="5"/>
      <c r="W33" s="5"/>
      <c r="X33" s="5"/>
      <c r="Y33" s="5"/>
      <c r="Z33" s="5"/>
    </row>
    <row r="34" spans="1:26" ht="14.25" customHeight="1" x14ac:dyDescent="0.3">
      <c r="A34" s="5" t="s">
        <v>1798</v>
      </c>
      <c r="B34" s="5" t="s">
        <v>1799</v>
      </c>
      <c r="C34" s="5" t="s">
        <v>1807</v>
      </c>
      <c r="D34" s="5" t="s">
        <v>1863</v>
      </c>
      <c r="E34" s="5"/>
      <c r="F34" s="5"/>
      <c r="G34" s="5"/>
      <c r="H34" s="5"/>
      <c r="I34" s="5"/>
      <c r="J34" s="5"/>
      <c r="K34" s="5"/>
      <c r="L34" s="5"/>
      <c r="M34" s="5"/>
      <c r="N34" s="5"/>
      <c r="O34" s="5"/>
      <c r="P34" s="5"/>
      <c r="Q34" s="5"/>
      <c r="R34" s="5"/>
      <c r="S34" s="5"/>
      <c r="T34" s="5"/>
      <c r="U34" s="5"/>
      <c r="V34" s="5"/>
      <c r="W34" s="5"/>
      <c r="X34" s="5"/>
      <c r="Y34" s="5"/>
      <c r="Z34" s="5"/>
    </row>
    <row r="35" spans="1:26" ht="14.25" customHeight="1" x14ac:dyDescent="0.3">
      <c r="A35" s="5" t="s">
        <v>1798</v>
      </c>
      <c r="B35" s="5" t="s">
        <v>1799</v>
      </c>
      <c r="C35" s="5" t="s">
        <v>1807</v>
      </c>
      <c r="D35" s="5" t="s">
        <v>1864</v>
      </c>
      <c r="E35" s="5"/>
      <c r="F35" s="5"/>
      <c r="G35" s="5"/>
      <c r="H35" s="5"/>
      <c r="I35" s="5"/>
      <c r="J35" s="5"/>
      <c r="K35" s="5"/>
      <c r="L35" s="5"/>
      <c r="M35" s="5"/>
      <c r="N35" s="5"/>
      <c r="O35" s="5"/>
      <c r="P35" s="5"/>
      <c r="Q35" s="5"/>
      <c r="R35" s="5"/>
      <c r="S35" s="5"/>
      <c r="T35" s="5"/>
      <c r="U35" s="5"/>
      <c r="V35" s="5"/>
      <c r="W35" s="5"/>
      <c r="X35" s="5"/>
      <c r="Y35" s="5"/>
      <c r="Z35" s="5"/>
    </row>
    <row r="36" spans="1:26" ht="14.25" customHeight="1" x14ac:dyDescent="0.3">
      <c r="A36" s="5" t="s">
        <v>1798</v>
      </c>
      <c r="B36" s="5" t="s">
        <v>1799</v>
      </c>
      <c r="C36" s="5" t="s">
        <v>1807</v>
      </c>
      <c r="D36" s="5" t="s">
        <v>1865</v>
      </c>
      <c r="E36" s="5"/>
      <c r="F36" s="5"/>
      <c r="G36" s="5"/>
      <c r="H36" s="5"/>
      <c r="I36" s="5"/>
      <c r="J36" s="5"/>
      <c r="K36" s="5"/>
      <c r="L36" s="5"/>
      <c r="M36" s="5"/>
      <c r="N36" s="5"/>
      <c r="O36" s="5"/>
      <c r="P36" s="5"/>
      <c r="Q36" s="5"/>
      <c r="R36" s="5"/>
      <c r="S36" s="5"/>
      <c r="T36" s="5"/>
      <c r="U36" s="5"/>
      <c r="V36" s="5"/>
      <c r="W36" s="5"/>
      <c r="X36" s="5"/>
      <c r="Y36" s="5"/>
      <c r="Z36" s="5"/>
    </row>
    <row r="37" spans="1:26" ht="14.25" customHeight="1" x14ac:dyDescent="0.3">
      <c r="A37" s="5" t="s">
        <v>1798</v>
      </c>
      <c r="B37" s="5" t="s">
        <v>1799</v>
      </c>
      <c r="C37" s="5" t="s">
        <v>1807</v>
      </c>
      <c r="D37" s="5" t="s">
        <v>1866</v>
      </c>
      <c r="E37" s="5"/>
      <c r="F37" s="5"/>
      <c r="G37" s="5"/>
      <c r="H37" s="5"/>
      <c r="I37" s="5"/>
      <c r="J37" s="5"/>
      <c r="K37" s="5"/>
      <c r="L37" s="5"/>
      <c r="M37" s="5"/>
      <c r="N37" s="5"/>
      <c r="O37" s="5"/>
      <c r="P37" s="5"/>
      <c r="Q37" s="5"/>
      <c r="R37" s="5"/>
      <c r="S37" s="5"/>
      <c r="T37" s="5"/>
      <c r="U37" s="5"/>
      <c r="V37" s="5"/>
      <c r="W37" s="5"/>
      <c r="X37" s="5"/>
      <c r="Y37" s="5"/>
      <c r="Z37" s="5"/>
    </row>
    <row r="38" spans="1:26" ht="14.25" customHeight="1" x14ac:dyDescent="0.3">
      <c r="A38" s="5" t="s">
        <v>1798</v>
      </c>
      <c r="B38" s="5" t="s">
        <v>1799</v>
      </c>
      <c r="C38" s="5" t="s">
        <v>1807</v>
      </c>
      <c r="D38" s="5" t="s">
        <v>1867</v>
      </c>
      <c r="E38" s="5"/>
      <c r="F38" s="5"/>
      <c r="G38" s="5"/>
      <c r="H38" s="5"/>
      <c r="I38" s="5"/>
      <c r="J38" s="5"/>
      <c r="K38" s="5"/>
      <c r="L38" s="5"/>
      <c r="M38" s="5"/>
      <c r="N38" s="5"/>
      <c r="O38" s="5"/>
      <c r="P38" s="5"/>
      <c r="Q38" s="5"/>
      <c r="R38" s="5"/>
      <c r="S38" s="5"/>
      <c r="T38" s="5"/>
      <c r="U38" s="5"/>
      <c r="V38" s="5"/>
      <c r="W38" s="5"/>
      <c r="X38" s="5"/>
      <c r="Y38" s="5"/>
      <c r="Z38" s="5"/>
    </row>
    <row r="39" spans="1:26" ht="14.25" customHeight="1" x14ac:dyDescent="0.3">
      <c r="A39" s="5" t="s">
        <v>1820</v>
      </c>
      <c r="B39" s="5" t="s">
        <v>1799</v>
      </c>
      <c r="C39" s="5" t="s">
        <v>1807</v>
      </c>
      <c r="D39" s="5" t="s">
        <v>1868</v>
      </c>
      <c r="E39" s="5"/>
      <c r="F39" s="5"/>
      <c r="G39" s="5"/>
      <c r="H39" s="5"/>
      <c r="I39" s="5"/>
      <c r="J39" s="5"/>
      <c r="K39" s="5"/>
      <c r="L39" s="5"/>
      <c r="M39" s="5"/>
      <c r="N39" s="5"/>
      <c r="O39" s="5"/>
      <c r="P39" s="5"/>
      <c r="Q39" s="5"/>
      <c r="R39" s="5"/>
      <c r="S39" s="5"/>
      <c r="T39" s="5"/>
      <c r="U39" s="5"/>
      <c r="V39" s="5"/>
      <c r="W39" s="5"/>
      <c r="X39" s="5"/>
      <c r="Y39" s="5"/>
      <c r="Z39" s="5"/>
    </row>
    <row r="40" spans="1:26" ht="14.25" customHeight="1" x14ac:dyDescent="0.3">
      <c r="A40" s="5" t="s">
        <v>1798</v>
      </c>
      <c r="B40" s="5" t="s">
        <v>1799</v>
      </c>
      <c r="C40" s="5" t="s">
        <v>1807</v>
      </c>
      <c r="D40" s="5" t="s">
        <v>1869</v>
      </c>
      <c r="E40" s="5"/>
      <c r="F40" s="5"/>
      <c r="G40" s="5"/>
      <c r="H40" s="5"/>
      <c r="I40" s="5"/>
      <c r="J40" s="5"/>
      <c r="K40" s="5"/>
      <c r="L40" s="5"/>
      <c r="M40" s="5"/>
      <c r="N40" s="5"/>
      <c r="O40" s="5"/>
      <c r="P40" s="5"/>
      <c r="Q40" s="5"/>
      <c r="R40" s="5"/>
      <c r="S40" s="5"/>
      <c r="T40" s="5"/>
      <c r="U40" s="5"/>
      <c r="V40" s="5"/>
      <c r="W40" s="5"/>
      <c r="X40" s="5"/>
      <c r="Y40" s="5"/>
      <c r="Z40" s="5"/>
    </row>
    <row r="41" spans="1:26" ht="14.25" customHeight="1" x14ac:dyDescent="0.3">
      <c r="A41" s="5" t="s">
        <v>1798</v>
      </c>
      <c r="B41" s="5" t="s">
        <v>1799</v>
      </c>
      <c r="C41" s="5" t="s">
        <v>1807</v>
      </c>
      <c r="D41" s="5" t="s">
        <v>1870</v>
      </c>
      <c r="E41" s="5"/>
      <c r="F41" s="5"/>
      <c r="G41" s="5"/>
      <c r="H41" s="5"/>
      <c r="I41" s="5"/>
      <c r="J41" s="5"/>
      <c r="K41" s="5"/>
      <c r="L41" s="5"/>
      <c r="M41" s="5"/>
      <c r="N41" s="5"/>
      <c r="O41" s="5"/>
      <c r="P41" s="5"/>
      <c r="Q41" s="5"/>
      <c r="R41" s="5"/>
      <c r="S41" s="5"/>
      <c r="T41" s="5"/>
      <c r="U41" s="5"/>
      <c r="V41" s="5"/>
      <c r="W41" s="5"/>
      <c r="X41" s="5"/>
      <c r="Y41" s="5"/>
      <c r="Z41" s="5"/>
    </row>
    <row r="42" spans="1:26" ht="14.25" customHeight="1" x14ac:dyDescent="0.3">
      <c r="A42" s="5" t="s">
        <v>1798</v>
      </c>
      <c r="B42" s="5" t="s">
        <v>1799</v>
      </c>
      <c r="C42" s="5" t="s">
        <v>1807</v>
      </c>
      <c r="D42" s="5" t="s">
        <v>1871</v>
      </c>
      <c r="E42" s="5"/>
      <c r="F42" s="5"/>
      <c r="G42" s="5"/>
      <c r="H42" s="5"/>
      <c r="I42" s="5"/>
      <c r="J42" s="5"/>
      <c r="K42" s="5"/>
      <c r="L42" s="5"/>
      <c r="M42" s="5"/>
      <c r="N42" s="5"/>
      <c r="O42" s="5"/>
      <c r="P42" s="5"/>
      <c r="Q42" s="5"/>
      <c r="R42" s="5"/>
      <c r="S42" s="5"/>
      <c r="T42" s="5"/>
      <c r="U42" s="5"/>
      <c r="V42" s="5"/>
      <c r="W42" s="5"/>
      <c r="X42" s="5"/>
      <c r="Y42" s="5"/>
      <c r="Z42" s="5"/>
    </row>
    <row r="43" spans="1:26" ht="14.2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3">
      <c r="A44" s="5" t="s">
        <v>1798</v>
      </c>
      <c r="B44" s="5" t="s">
        <v>1799</v>
      </c>
      <c r="C44" s="5" t="s">
        <v>1843</v>
      </c>
      <c r="D44" s="88" t="s">
        <v>1872</v>
      </c>
      <c r="E44" s="5"/>
      <c r="F44" s="5"/>
      <c r="G44" s="5"/>
      <c r="H44" s="5"/>
      <c r="I44" s="5"/>
      <c r="J44" s="5"/>
      <c r="K44" s="5"/>
      <c r="L44" s="5"/>
      <c r="M44" s="5"/>
      <c r="N44" s="5"/>
      <c r="O44" s="5"/>
      <c r="P44" s="5"/>
      <c r="Q44" s="5"/>
      <c r="R44" s="5"/>
      <c r="S44" s="5"/>
      <c r="T44" s="5"/>
      <c r="U44" s="5"/>
      <c r="V44" s="5"/>
      <c r="W44" s="5"/>
      <c r="X44" s="5"/>
      <c r="Y44" s="5"/>
      <c r="Z44" s="5"/>
    </row>
    <row r="45" spans="1:26" ht="14.25" customHeight="1" x14ac:dyDescent="0.3">
      <c r="A45" s="5" t="s">
        <v>1798</v>
      </c>
      <c r="B45" s="90" t="s">
        <v>1799</v>
      </c>
      <c r="C45" s="5" t="s">
        <v>1843</v>
      </c>
      <c r="D45" s="91" t="s">
        <v>1873</v>
      </c>
      <c r="E45" s="5"/>
      <c r="F45" s="5"/>
      <c r="G45" s="5"/>
      <c r="H45" s="5"/>
      <c r="I45" s="5"/>
      <c r="J45" s="5"/>
      <c r="K45" s="5"/>
      <c r="L45" s="5"/>
      <c r="M45" s="5"/>
      <c r="N45" s="5"/>
      <c r="O45" s="5"/>
      <c r="P45" s="5"/>
      <c r="Q45" s="5"/>
      <c r="R45" s="5"/>
      <c r="S45" s="5"/>
      <c r="T45" s="5"/>
      <c r="U45" s="5"/>
      <c r="V45" s="5"/>
      <c r="W45" s="5"/>
      <c r="X45" s="5"/>
      <c r="Y45" s="5"/>
      <c r="Z45" s="5"/>
    </row>
    <row r="46" spans="1:26" ht="14.25" customHeight="1" x14ac:dyDescent="0.3">
      <c r="A46" s="5" t="s">
        <v>1798</v>
      </c>
      <c r="B46" s="5" t="s">
        <v>1799</v>
      </c>
      <c r="C46" s="5" t="s">
        <v>1874</v>
      </c>
      <c r="D46" s="5" t="s">
        <v>1875</v>
      </c>
      <c r="E46" s="5"/>
      <c r="F46" s="5"/>
      <c r="G46" s="5"/>
      <c r="H46" s="5"/>
      <c r="I46" s="5"/>
      <c r="J46" s="5"/>
      <c r="K46" s="5"/>
      <c r="L46" s="5"/>
      <c r="M46" s="5"/>
      <c r="N46" s="5"/>
      <c r="O46" s="5"/>
      <c r="P46" s="5"/>
      <c r="Q46" s="5"/>
      <c r="R46" s="5"/>
      <c r="S46" s="5"/>
      <c r="T46" s="5"/>
      <c r="U46" s="5"/>
      <c r="V46" s="5"/>
      <c r="W46" s="5"/>
      <c r="X46" s="5"/>
      <c r="Y46" s="5"/>
      <c r="Z46" s="5"/>
    </row>
    <row r="47" spans="1:26" ht="14.25" customHeight="1" x14ac:dyDescent="0.3">
      <c r="A47" s="5" t="s">
        <v>1798</v>
      </c>
      <c r="B47" s="5" t="s">
        <v>1799</v>
      </c>
      <c r="C47" s="5" t="s">
        <v>1874</v>
      </c>
      <c r="D47" s="5" t="s">
        <v>1876</v>
      </c>
      <c r="E47" s="5"/>
      <c r="F47" s="5"/>
      <c r="G47" s="5"/>
      <c r="H47" s="5"/>
      <c r="I47" s="5"/>
      <c r="J47" s="5"/>
      <c r="K47" s="5"/>
      <c r="L47" s="5"/>
      <c r="M47" s="5"/>
      <c r="N47" s="5"/>
      <c r="O47" s="5"/>
      <c r="P47" s="5"/>
      <c r="Q47" s="5"/>
      <c r="R47" s="5"/>
      <c r="S47" s="5"/>
      <c r="T47" s="5"/>
      <c r="U47" s="5"/>
      <c r="V47" s="5"/>
      <c r="W47" s="5"/>
      <c r="X47" s="5"/>
      <c r="Y47" s="5"/>
      <c r="Z47" s="5"/>
    </row>
    <row r="48" spans="1:26" ht="14.25" customHeight="1" x14ac:dyDescent="0.3">
      <c r="A48" s="5" t="s">
        <v>1798</v>
      </c>
      <c r="B48" s="5" t="s">
        <v>1799</v>
      </c>
      <c r="C48" s="5" t="s">
        <v>1874</v>
      </c>
      <c r="D48" s="5" t="s">
        <v>1877</v>
      </c>
      <c r="E48" s="5"/>
      <c r="F48" s="5"/>
      <c r="G48" s="5"/>
      <c r="H48" s="5"/>
      <c r="I48" s="5"/>
      <c r="J48" s="5"/>
      <c r="K48" s="5"/>
      <c r="L48" s="5"/>
      <c r="M48" s="5"/>
      <c r="N48" s="5"/>
      <c r="O48" s="5"/>
      <c r="P48" s="5"/>
      <c r="Q48" s="5"/>
      <c r="R48" s="5"/>
      <c r="S48" s="5"/>
      <c r="T48" s="5"/>
      <c r="U48" s="5"/>
      <c r="V48" s="5"/>
      <c r="W48" s="5"/>
      <c r="X48" s="5"/>
      <c r="Y48" s="5"/>
      <c r="Z48" s="5"/>
    </row>
    <row r="49" spans="1:26" ht="14.25" customHeight="1" x14ac:dyDescent="0.3">
      <c r="A49" s="92" t="s">
        <v>1878</v>
      </c>
      <c r="B49" s="90" t="s">
        <v>1799</v>
      </c>
      <c r="C49" s="90" t="s">
        <v>1874</v>
      </c>
      <c r="D49" s="92" t="s">
        <v>1879</v>
      </c>
      <c r="E49" s="5"/>
      <c r="F49" s="5"/>
      <c r="G49" s="5"/>
      <c r="H49" s="5"/>
      <c r="I49" s="5"/>
      <c r="J49" s="5"/>
      <c r="K49" s="5"/>
      <c r="L49" s="5"/>
      <c r="M49" s="5"/>
      <c r="N49" s="5"/>
      <c r="O49" s="5"/>
      <c r="P49" s="5"/>
      <c r="Q49" s="5"/>
      <c r="R49" s="5"/>
      <c r="S49" s="5"/>
      <c r="T49" s="5"/>
      <c r="U49" s="5"/>
      <c r="V49" s="5"/>
      <c r="W49" s="5"/>
      <c r="X49" s="5"/>
      <c r="Y49" s="5"/>
      <c r="Z49" s="5"/>
    </row>
    <row r="50" spans="1:26" ht="14.25" customHeight="1" x14ac:dyDescent="0.3">
      <c r="A50" s="92" t="s">
        <v>1878</v>
      </c>
      <c r="B50" s="90" t="s">
        <v>1799</v>
      </c>
      <c r="C50" s="90" t="s">
        <v>1874</v>
      </c>
      <c r="D50" s="92" t="s">
        <v>1880</v>
      </c>
      <c r="E50" s="5"/>
      <c r="F50" s="5"/>
      <c r="G50" s="5"/>
      <c r="H50" s="5"/>
      <c r="I50" s="5"/>
      <c r="J50" s="5"/>
      <c r="K50" s="5"/>
      <c r="L50" s="5"/>
      <c r="M50" s="5"/>
      <c r="N50" s="5"/>
      <c r="O50" s="5"/>
      <c r="P50" s="5"/>
      <c r="Q50" s="5"/>
      <c r="R50" s="5"/>
      <c r="S50" s="5"/>
      <c r="T50" s="5"/>
      <c r="U50" s="5"/>
      <c r="V50" s="5"/>
      <c r="W50" s="5"/>
      <c r="X50" s="5"/>
      <c r="Y50" s="5"/>
      <c r="Z50" s="5"/>
    </row>
    <row r="51" spans="1:26"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
      <c r="A52" s="5" t="s">
        <v>1798</v>
      </c>
      <c r="B52" s="5" t="s">
        <v>1799</v>
      </c>
      <c r="C52" s="5" t="s">
        <v>1815</v>
      </c>
      <c r="D52" s="5" t="s">
        <v>1881</v>
      </c>
      <c r="E52" s="5"/>
      <c r="F52" s="5"/>
      <c r="G52" s="5"/>
      <c r="H52" s="5"/>
      <c r="I52" s="5"/>
      <c r="J52" s="5"/>
      <c r="K52" s="5"/>
      <c r="L52" s="5"/>
      <c r="M52" s="5"/>
      <c r="N52" s="5"/>
      <c r="O52" s="5"/>
      <c r="P52" s="5"/>
      <c r="Q52" s="5"/>
      <c r="R52" s="5"/>
      <c r="S52" s="5"/>
      <c r="T52" s="5"/>
      <c r="U52" s="5"/>
      <c r="V52" s="5"/>
      <c r="W52" s="5"/>
      <c r="X52" s="5"/>
      <c r="Y52" s="5"/>
      <c r="Z52" s="5"/>
    </row>
    <row r="53" spans="1:26" ht="14.25" customHeight="1" x14ac:dyDescent="0.3">
      <c r="A53" s="5" t="s">
        <v>1798</v>
      </c>
      <c r="B53" s="5" t="s">
        <v>1799</v>
      </c>
      <c r="C53" s="5" t="s">
        <v>1815</v>
      </c>
      <c r="D53" s="5" t="s">
        <v>1882</v>
      </c>
      <c r="E53" s="5"/>
      <c r="F53" s="5"/>
      <c r="G53" s="5"/>
      <c r="H53" s="5"/>
      <c r="I53" s="5"/>
      <c r="J53" s="5"/>
      <c r="K53" s="5"/>
      <c r="L53" s="5"/>
      <c r="M53" s="5"/>
      <c r="N53" s="5"/>
      <c r="O53" s="5"/>
      <c r="P53" s="5"/>
      <c r="Q53" s="5"/>
      <c r="R53" s="5"/>
      <c r="S53" s="5"/>
      <c r="T53" s="5"/>
      <c r="U53" s="5"/>
      <c r="V53" s="5"/>
      <c r="W53" s="5"/>
      <c r="X53" s="5"/>
      <c r="Y53" s="5"/>
      <c r="Z53" s="5"/>
    </row>
    <row r="54" spans="1:26" ht="14.25" customHeight="1" x14ac:dyDescent="0.3">
      <c r="A54" s="5" t="s">
        <v>1798</v>
      </c>
      <c r="B54" s="5" t="s">
        <v>1799</v>
      </c>
      <c r="C54" s="5" t="s">
        <v>1815</v>
      </c>
      <c r="D54" s="5" t="s">
        <v>1883</v>
      </c>
      <c r="E54" s="5"/>
      <c r="F54" s="5"/>
      <c r="G54" s="5"/>
      <c r="H54" s="5"/>
      <c r="I54" s="5"/>
      <c r="J54" s="5"/>
      <c r="K54" s="5"/>
      <c r="L54" s="5"/>
      <c r="M54" s="5"/>
      <c r="N54" s="5"/>
      <c r="O54" s="5"/>
      <c r="P54" s="5"/>
      <c r="Q54" s="5"/>
      <c r="R54" s="5"/>
      <c r="S54" s="5"/>
      <c r="T54" s="5"/>
      <c r="U54" s="5"/>
      <c r="V54" s="5"/>
      <c r="W54" s="5"/>
      <c r="X54" s="5"/>
      <c r="Y54" s="5"/>
      <c r="Z54" s="5"/>
    </row>
    <row r="55" spans="1:26" ht="14.25" customHeight="1" x14ac:dyDescent="0.3">
      <c r="A55" s="5" t="s">
        <v>1798</v>
      </c>
      <c r="B55" s="5" t="s">
        <v>1799</v>
      </c>
      <c r="C55" s="5" t="s">
        <v>1815</v>
      </c>
      <c r="D55" s="5" t="s">
        <v>1884</v>
      </c>
      <c r="E55" s="5"/>
      <c r="F55" s="5"/>
      <c r="G55" s="5"/>
      <c r="H55" s="5"/>
      <c r="I55" s="5"/>
      <c r="J55" s="5"/>
      <c r="K55" s="5"/>
      <c r="L55" s="5"/>
      <c r="M55" s="5"/>
      <c r="N55" s="5"/>
      <c r="O55" s="5"/>
      <c r="P55" s="5"/>
      <c r="Q55" s="5"/>
      <c r="R55" s="5"/>
      <c r="S55" s="5"/>
      <c r="T55" s="5"/>
      <c r="U55" s="5"/>
      <c r="V55" s="5"/>
      <c r="W55" s="5"/>
      <c r="X55" s="5"/>
      <c r="Y55" s="5"/>
      <c r="Z55" s="5"/>
    </row>
    <row r="56" spans="1:26" ht="14.25" customHeight="1" x14ac:dyDescent="0.3">
      <c r="A56" s="5" t="s">
        <v>1798</v>
      </c>
      <c r="B56" s="5" t="s">
        <v>1799</v>
      </c>
      <c r="C56" s="5" t="s">
        <v>1815</v>
      </c>
      <c r="D56" s="5" t="s">
        <v>1885</v>
      </c>
      <c r="E56" s="5"/>
      <c r="F56" s="5"/>
      <c r="G56" s="5"/>
      <c r="H56" s="5"/>
      <c r="I56" s="5"/>
      <c r="J56" s="5"/>
      <c r="K56" s="5"/>
      <c r="L56" s="5"/>
      <c r="M56" s="5"/>
      <c r="N56" s="5"/>
      <c r="O56" s="5"/>
      <c r="P56" s="5"/>
      <c r="Q56" s="5"/>
      <c r="R56" s="5"/>
      <c r="S56" s="5"/>
      <c r="T56" s="5"/>
      <c r="U56" s="5"/>
      <c r="V56" s="5"/>
      <c r="W56" s="5"/>
      <c r="X56" s="5"/>
      <c r="Y56" s="5"/>
      <c r="Z56" s="5"/>
    </row>
    <row r="57" spans="1:26" ht="14.25" customHeight="1" x14ac:dyDescent="0.3">
      <c r="A57" s="5" t="s">
        <v>1798</v>
      </c>
      <c r="B57" s="5" t="s">
        <v>1799</v>
      </c>
      <c r="C57" s="5" t="s">
        <v>1815</v>
      </c>
      <c r="D57" s="5" t="s">
        <v>1886</v>
      </c>
      <c r="E57" s="5"/>
      <c r="F57" s="5"/>
      <c r="G57" s="5"/>
      <c r="H57" s="5"/>
      <c r="I57" s="5"/>
      <c r="J57" s="5"/>
      <c r="K57" s="5"/>
      <c r="L57" s="5"/>
      <c r="M57" s="5"/>
      <c r="N57" s="5"/>
      <c r="O57" s="5"/>
      <c r="P57" s="5"/>
      <c r="Q57" s="5"/>
      <c r="R57" s="5"/>
      <c r="S57" s="5"/>
      <c r="T57" s="5"/>
      <c r="U57" s="5"/>
      <c r="V57" s="5"/>
      <c r="W57" s="5"/>
      <c r="X57" s="5"/>
      <c r="Y57" s="5"/>
      <c r="Z57" s="5"/>
    </row>
    <row r="58" spans="1:26" ht="14.25" customHeight="1" x14ac:dyDescent="0.3">
      <c r="A58" s="5" t="s">
        <v>1798</v>
      </c>
      <c r="B58" s="5" t="s">
        <v>1799</v>
      </c>
      <c r="C58" s="5" t="s">
        <v>1815</v>
      </c>
      <c r="D58" s="5" t="s">
        <v>1887</v>
      </c>
      <c r="E58" s="5"/>
      <c r="F58" s="5"/>
      <c r="G58" s="5"/>
      <c r="H58" s="5"/>
      <c r="I58" s="5"/>
      <c r="J58" s="5"/>
      <c r="K58" s="5"/>
      <c r="L58" s="5"/>
      <c r="M58" s="5"/>
      <c r="N58" s="5"/>
      <c r="O58" s="5"/>
      <c r="P58" s="5"/>
      <c r="Q58" s="5"/>
      <c r="R58" s="5"/>
      <c r="S58" s="5"/>
      <c r="T58" s="5"/>
      <c r="U58" s="5"/>
      <c r="V58" s="5"/>
      <c r="W58" s="5"/>
      <c r="X58" s="5"/>
      <c r="Y58" s="5"/>
      <c r="Z58" s="5"/>
    </row>
    <row r="59" spans="1:26" ht="14.25" customHeight="1" x14ac:dyDescent="0.3">
      <c r="A59" s="5" t="s">
        <v>1798</v>
      </c>
      <c r="B59" s="5" t="s">
        <v>1799</v>
      </c>
      <c r="C59" s="5" t="s">
        <v>1815</v>
      </c>
      <c r="D59" s="93" t="s">
        <v>1888</v>
      </c>
      <c r="E59" s="5"/>
      <c r="F59" s="5"/>
      <c r="G59" s="5"/>
      <c r="H59" s="5"/>
      <c r="I59" s="5"/>
      <c r="J59" s="5"/>
      <c r="K59" s="5"/>
      <c r="L59" s="5"/>
      <c r="M59" s="5"/>
      <c r="N59" s="5"/>
      <c r="O59" s="5"/>
      <c r="P59" s="5"/>
      <c r="Q59" s="5"/>
      <c r="R59" s="5"/>
      <c r="S59" s="5"/>
      <c r="T59" s="5"/>
      <c r="U59" s="5"/>
      <c r="V59" s="5"/>
      <c r="W59" s="5"/>
      <c r="X59" s="5"/>
      <c r="Y59" s="5"/>
      <c r="Z59" s="5"/>
    </row>
    <row r="60" spans="1:26" ht="14.25" customHeight="1" x14ac:dyDescent="0.3">
      <c r="A60" s="5" t="s">
        <v>1798</v>
      </c>
      <c r="B60" s="5" t="s">
        <v>1799</v>
      </c>
      <c r="C60" s="5" t="s">
        <v>1815</v>
      </c>
      <c r="D60" s="5" t="s">
        <v>1889</v>
      </c>
      <c r="E60" s="5"/>
      <c r="F60" s="5"/>
      <c r="G60" s="5"/>
      <c r="H60" s="5"/>
      <c r="I60" s="5"/>
      <c r="J60" s="5"/>
      <c r="K60" s="5"/>
      <c r="L60" s="5"/>
      <c r="M60" s="5"/>
      <c r="N60" s="5"/>
      <c r="O60" s="5"/>
      <c r="P60" s="5"/>
      <c r="Q60" s="5"/>
      <c r="R60" s="5"/>
      <c r="S60" s="5"/>
      <c r="T60" s="5"/>
      <c r="U60" s="5"/>
      <c r="V60" s="5"/>
      <c r="W60" s="5"/>
      <c r="X60" s="5"/>
      <c r="Y60" s="5"/>
      <c r="Z60" s="5"/>
    </row>
    <row r="61" spans="1:26" ht="14.25" customHeight="1" x14ac:dyDescent="0.3">
      <c r="A61" s="5" t="s">
        <v>1798</v>
      </c>
      <c r="B61" s="5" t="s">
        <v>1799</v>
      </c>
      <c r="C61" s="5" t="s">
        <v>1815</v>
      </c>
      <c r="D61" s="5" t="s">
        <v>1890</v>
      </c>
      <c r="E61" s="5"/>
      <c r="F61" s="5"/>
      <c r="G61" s="5"/>
      <c r="H61" s="5"/>
      <c r="I61" s="5"/>
      <c r="J61" s="5"/>
      <c r="K61" s="5"/>
      <c r="L61" s="5"/>
      <c r="M61" s="5"/>
      <c r="N61" s="5"/>
      <c r="O61" s="5"/>
      <c r="P61" s="5"/>
      <c r="Q61" s="5"/>
      <c r="R61" s="5"/>
      <c r="S61" s="5"/>
      <c r="T61" s="5"/>
      <c r="U61" s="5"/>
      <c r="V61" s="5"/>
      <c r="W61" s="5"/>
      <c r="X61" s="5"/>
      <c r="Y61" s="5"/>
      <c r="Z61" s="5"/>
    </row>
    <row r="62" spans="1:26" ht="14.25" customHeight="1" x14ac:dyDescent="0.3">
      <c r="A62" s="92" t="s">
        <v>1878</v>
      </c>
      <c r="B62" s="90" t="s">
        <v>1799</v>
      </c>
      <c r="C62" s="90" t="s">
        <v>1815</v>
      </c>
      <c r="D62" s="92" t="s">
        <v>1995</v>
      </c>
      <c r="E62" s="5"/>
      <c r="F62" s="5"/>
      <c r="G62" s="5"/>
      <c r="H62" s="5"/>
      <c r="I62" s="5"/>
      <c r="J62" s="5"/>
      <c r="K62" s="5"/>
      <c r="L62" s="5"/>
      <c r="M62" s="5"/>
      <c r="N62" s="5"/>
      <c r="O62" s="5"/>
      <c r="P62" s="5"/>
      <c r="Q62" s="5"/>
      <c r="R62" s="5"/>
      <c r="S62" s="5"/>
      <c r="T62" s="5"/>
      <c r="U62" s="5"/>
      <c r="V62" s="5"/>
      <c r="W62" s="5"/>
      <c r="X62" s="5"/>
      <c r="Y62" s="5"/>
      <c r="Z62" s="5"/>
    </row>
    <row r="63" spans="1:26" ht="14.25" customHeight="1" x14ac:dyDescent="0.3">
      <c r="A63" s="92" t="s">
        <v>1878</v>
      </c>
      <c r="B63" s="5" t="s">
        <v>1799</v>
      </c>
      <c r="C63" s="5" t="s">
        <v>1891</v>
      </c>
      <c r="D63" s="94" t="s">
        <v>1892</v>
      </c>
      <c r="E63" s="5"/>
      <c r="F63" s="5"/>
      <c r="G63" s="5"/>
      <c r="H63" s="5"/>
      <c r="I63" s="5"/>
      <c r="J63" s="5"/>
      <c r="K63" s="5"/>
      <c r="L63" s="5"/>
      <c r="M63" s="5"/>
      <c r="N63" s="5"/>
      <c r="O63" s="5"/>
      <c r="P63" s="5"/>
      <c r="Q63" s="5"/>
      <c r="R63" s="5"/>
      <c r="S63" s="5"/>
      <c r="T63" s="5"/>
      <c r="U63" s="5"/>
      <c r="V63" s="5"/>
      <c r="W63" s="5"/>
      <c r="X63" s="5"/>
      <c r="Y63" s="5"/>
      <c r="Z63" s="5"/>
    </row>
    <row r="64" spans="1:26" ht="14.25" customHeight="1" x14ac:dyDescent="0.3">
      <c r="A64" s="92" t="s">
        <v>1878</v>
      </c>
      <c r="B64" s="5" t="s">
        <v>1799</v>
      </c>
      <c r="C64" s="5" t="s">
        <v>1891</v>
      </c>
      <c r="D64" s="94" t="s">
        <v>1893</v>
      </c>
      <c r="E64" s="5"/>
      <c r="F64" s="5"/>
      <c r="G64" s="5"/>
      <c r="H64" s="5"/>
      <c r="I64" s="5"/>
      <c r="J64" s="5"/>
      <c r="K64" s="5"/>
      <c r="L64" s="5"/>
      <c r="M64" s="5"/>
      <c r="N64" s="5"/>
      <c r="O64" s="5"/>
      <c r="P64" s="5"/>
      <c r="Q64" s="5"/>
      <c r="R64" s="5"/>
      <c r="S64" s="5"/>
      <c r="T64" s="5"/>
      <c r="U64" s="5"/>
      <c r="V64" s="5"/>
      <c r="W64" s="5"/>
      <c r="X64" s="5"/>
      <c r="Y64" s="5"/>
      <c r="Z64" s="5"/>
    </row>
    <row r="65" spans="1:26" ht="14.25" customHeight="1" x14ac:dyDescent="0.3">
      <c r="A65" s="92" t="s">
        <v>1878</v>
      </c>
      <c r="B65" s="5" t="s">
        <v>1799</v>
      </c>
      <c r="C65" s="5" t="s">
        <v>1891</v>
      </c>
      <c r="D65" s="94" t="s">
        <v>1894</v>
      </c>
      <c r="E65" s="5"/>
      <c r="F65" s="5"/>
      <c r="G65" s="5"/>
      <c r="H65" s="5"/>
      <c r="I65" s="5"/>
      <c r="J65" s="5"/>
      <c r="K65" s="5"/>
      <c r="L65" s="5"/>
      <c r="M65" s="5"/>
      <c r="N65" s="5"/>
      <c r="O65" s="5"/>
      <c r="P65" s="5"/>
      <c r="Q65" s="5"/>
      <c r="R65" s="5"/>
      <c r="S65" s="5"/>
      <c r="T65" s="5"/>
      <c r="U65" s="5"/>
      <c r="V65" s="5"/>
      <c r="W65" s="5"/>
      <c r="X65" s="5"/>
      <c r="Y65" s="5"/>
      <c r="Z65" s="5"/>
    </row>
    <row r="66" spans="1:26" ht="14.25" customHeight="1" x14ac:dyDescent="0.3">
      <c r="A66" s="5" t="s">
        <v>1798</v>
      </c>
      <c r="B66" s="5" t="s">
        <v>1799</v>
      </c>
      <c r="C66" s="5" t="s">
        <v>1818</v>
      </c>
      <c r="D66" s="5" t="s">
        <v>1895</v>
      </c>
      <c r="E66" s="5"/>
      <c r="F66" s="5"/>
      <c r="G66" s="5"/>
      <c r="H66" s="5"/>
      <c r="I66" s="5"/>
      <c r="J66" s="5"/>
      <c r="K66" s="5"/>
      <c r="L66" s="5"/>
      <c r="M66" s="5"/>
      <c r="N66" s="5"/>
      <c r="O66" s="5"/>
      <c r="P66" s="5"/>
      <c r="Q66" s="5"/>
      <c r="R66" s="5"/>
      <c r="S66" s="5"/>
      <c r="T66" s="5"/>
      <c r="U66" s="5"/>
      <c r="V66" s="5"/>
      <c r="W66" s="5"/>
      <c r="X66" s="5"/>
      <c r="Y66" s="5"/>
      <c r="Z66" s="5"/>
    </row>
    <row r="67" spans="1:26" ht="14.25" customHeight="1" x14ac:dyDescent="0.3">
      <c r="A67" s="5" t="s">
        <v>1798</v>
      </c>
      <c r="B67" s="5" t="s">
        <v>1799</v>
      </c>
      <c r="C67" s="5" t="s">
        <v>1818</v>
      </c>
      <c r="D67" s="95" t="s">
        <v>1896</v>
      </c>
      <c r="E67" s="5"/>
      <c r="F67" s="5"/>
      <c r="G67" s="5"/>
      <c r="H67" s="5"/>
      <c r="I67" s="5"/>
      <c r="J67" s="5"/>
      <c r="K67" s="5"/>
      <c r="L67" s="5"/>
      <c r="M67" s="5"/>
      <c r="N67" s="5"/>
      <c r="O67" s="5"/>
      <c r="P67" s="5"/>
      <c r="Q67" s="5"/>
      <c r="R67" s="5"/>
      <c r="S67" s="5"/>
      <c r="T67" s="5"/>
      <c r="U67" s="5"/>
      <c r="V67" s="5"/>
      <c r="W67" s="5"/>
      <c r="X67" s="5"/>
      <c r="Y67" s="5"/>
      <c r="Z67" s="5"/>
    </row>
    <row r="68" spans="1:26" ht="14.25" customHeight="1" x14ac:dyDescent="0.3">
      <c r="A68" s="5" t="s">
        <v>1798</v>
      </c>
      <c r="B68" s="5" t="s">
        <v>1799</v>
      </c>
      <c r="C68" s="5" t="s">
        <v>1818</v>
      </c>
      <c r="D68" s="5" t="s">
        <v>1897</v>
      </c>
      <c r="E68" s="5"/>
      <c r="F68" s="5"/>
      <c r="G68" s="5"/>
      <c r="H68" s="5"/>
      <c r="I68" s="5"/>
      <c r="J68" s="5"/>
      <c r="K68" s="5"/>
      <c r="L68" s="5"/>
      <c r="M68" s="5"/>
      <c r="N68" s="5"/>
      <c r="O68" s="5"/>
      <c r="P68" s="5"/>
      <c r="Q68" s="5"/>
      <c r="R68" s="5"/>
      <c r="S68" s="5"/>
      <c r="T68" s="5"/>
      <c r="U68" s="5"/>
      <c r="V68" s="5"/>
      <c r="W68" s="5"/>
      <c r="X68" s="5"/>
      <c r="Y68" s="5"/>
      <c r="Z68" s="5"/>
    </row>
    <row r="69" spans="1:26" ht="14.25" customHeight="1" x14ac:dyDescent="0.3">
      <c r="A69" s="5" t="s">
        <v>1820</v>
      </c>
      <c r="B69" s="5" t="s">
        <v>1799</v>
      </c>
      <c r="C69" s="5" t="s">
        <v>1818</v>
      </c>
      <c r="D69" s="88" t="s">
        <v>1898</v>
      </c>
      <c r="E69" s="5"/>
      <c r="F69" s="5"/>
      <c r="G69" s="5"/>
      <c r="H69" s="5"/>
      <c r="I69" s="5"/>
      <c r="J69" s="5"/>
      <c r="K69" s="5"/>
      <c r="L69" s="5"/>
      <c r="M69" s="5"/>
      <c r="N69" s="5"/>
      <c r="O69" s="5"/>
      <c r="P69" s="5"/>
      <c r="Q69" s="5"/>
      <c r="R69" s="5"/>
      <c r="S69" s="5"/>
      <c r="T69" s="5"/>
      <c r="U69" s="5"/>
      <c r="V69" s="5"/>
      <c r="W69" s="5"/>
      <c r="X69" s="5"/>
      <c r="Y69" s="5"/>
      <c r="Z69" s="5"/>
    </row>
    <row r="70" spans="1:26" ht="14.25" customHeight="1" x14ac:dyDescent="0.3">
      <c r="A70" s="5" t="s">
        <v>1798</v>
      </c>
      <c r="B70" s="5"/>
      <c r="C70" s="5" t="s">
        <v>1818</v>
      </c>
      <c r="D70" s="5" t="s">
        <v>1899</v>
      </c>
      <c r="E70" s="5"/>
      <c r="F70" s="5"/>
      <c r="G70" s="5"/>
      <c r="H70" s="5"/>
      <c r="I70" s="5"/>
      <c r="J70" s="5"/>
      <c r="K70" s="5"/>
      <c r="L70" s="5"/>
      <c r="M70" s="5"/>
      <c r="N70" s="5"/>
      <c r="O70" s="5"/>
      <c r="P70" s="5"/>
      <c r="Q70" s="5"/>
      <c r="R70" s="5"/>
      <c r="S70" s="5"/>
      <c r="T70" s="5"/>
      <c r="U70" s="5"/>
      <c r="V70" s="5"/>
      <c r="W70" s="5"/>
      <c r="X70" s="5"/>
      <c r="Y70" s="5"/>
      <c r="Z70" s="5"/>
    </row>
    <row r="71" spans="1:26" ht="14.25" customHeight="1" x14ac:dyDescent="0.3">
      <c r="A71" s="5" t="s">
        <v>1798</v>
      </c>
      <c r="B71" s="5" t="s">
        <v>1799</v>
      </c>
      <c r="C71" s="5" t="s">
        <v>1900</v>
      </c>
      <c r="D71" s="91" t="s">
        <v>1901</v>
      </c>
      <c r="E71" s="5"/>
      <c r="F71" s="5"/>
      <c r="G71" s="5"/>
      <c r="H71" s="5"/>
      <c r="I71" s="5"/>
      <c r="J71" s="5"/>
      <c r="K71" s="5"/>
      <c r="L71" s="5"/>
      <c r="M71" s="5"/>
      <c r="N71" s="5"/>
      <c r="O71" s="5"/>
      <c r="P71" s="5"/>
      <c r="Q71" s="5"/>
      <c r="R71" s="5"/>
      <c r="S71" s="5"/>
      <c r="T71" s="5"/>
      <c r="U71" s="5"/>
      <c r="V71" s="5"/>
      <c r="W71" s="5"/>
      <c r="X71" s="5"/>
      <c r="Y71" s="5"/>
      <c r="Z71" s="5"/>
    </row>
    <row r="72" spans="1:26" ht="14.25" customHeight="1" x14ac:dyDescent="0.3">
      <c r="A72" s="5" t="s">
        <v>1798</v>
      </c>
      <c r="B72" s="5" t="s">
        <v>1799</v>
      </c>
      <c r="C72" s="5" t="s">
        <v>1902</v>
      </c>
      <c r="D72" s="91" t="s">
        <v>1903</v>
      </c>
      <c r="E72" s="5"/>
      <c r="F72" s="5"/>
      <c r="G72" s="5"/>
      <c r="H72" s="5"/>
      <c r="I72" s="5"/>
      <c r="J72" s="5"/>
      <c r="K72" s="5"/>
      <c r="L72" s="5"/>
      <c r="M72" s="5"/>
      <c r="N72" s="5"/>
      <c r="O72" s="5"/>
      <c r="P72" s="5"/>
      <c r="Q72" s="5"/>
      <c r="R72" s="5"/>
      <c r="S72" s="5"/>
      <c r="T72" s="5"/>
      <c r="U72" s="5"/>
      <c r="V72" s="5"/>
      <c r="W72" s="5"/>
      <c r="X72" s="5"/>
      <c r="Y72" s="5"/>
      <c r="Z72" s="5"/>
    </row>
    <row r="73" spans="1:26" ht="14.25" customHeight="1" x14ac:dyDescent="0.3">
      <c r="A73" s="5" t="s">
        <v>1798</v>
      </c>
      <c r="B73" s="5" t="s">
        <v>1799</v>
      </c>
      <c r="C73" s="5" t="s">
        <v>1904</v>
      </c>
      <c r="D73" s="91" t="s">
        <v>1905</v>
      </c>
      <c r="E73" s="5"/>
      <c r="F73" s="5"/>
      <c r="G73" s="5"/>
      <c r="H73" s="5"/>
      <c r="I73" s="5"/>
      <c r="J73" s="5"/>
      <c r="K73" s="5"/>
      <c r="L73" s="5"/>
      <c r="M73" s="5"/>
      <c r="N73" s="5"/>
      <c r="O73" s="5"/>
      <c r="P73" s="5"/>
      <c r="Q73" s="5"/>
      <c r="R73" s="5"/>
      <c r="S73" s="5"/>
      <c r="T73" s="5"/>
      <c r="U73" s="5"/>
      <c r="V73" s="5"/>
      <c r="W73" s="5"/>
      <c r="X73" s="5"/>
      <c r="Y73" s="5"/>
      <c r="Z73" s="5"/>
    </row>
    <row r="74" spans="1:26" ht="14.25" customHeight="1" x14ac:dyDescent="0.3">
      <c r="A74" s="5" t="s">
        <v>1798</v>
      </c>
      <c r="B74" s="5" t="s">
        <v>1799</v>
      </c>
      <c r="C74" s="5" t="s">
        <v>1904</v>
      </c>
      <c r="D74" s="91" t="s">
        <v>1906</v>
      </c>
      <c r="E74" s="5"/>
      <c r="F74" s="5"/>
      <c r="G74" s="5"/>
      <c r="H74" s="5"/>
      <c r="I74" s="5"/>
      <c r="J74" s="5"/>
      <c r="K74" s="5"/>
      <c r="L74" s="5"/>
      <c r="M74" s="5"/>
      <c r="N74" s="5"/>
      <c r="O74" s="5"/>
      <c r="P74" s="5"/>
      <c r="Q74" s="5"/>
      <c r="R74" s="5"/>
      <c r="S74" s="5"/>
      <c r="T74" s="5"/>
      <c r="U74" s="5"/>
      <c r="V74" s="5"/>
      <c r="W74" s="5"/>
      <c r="X74" s="5"/>
      <c r="Y74" s="5"/>
      <c r="Z74" s="5"/>
    </row>
    <row r="75" spans="1:26" ht="14.25" customHeight="1" x14ac:dyDescent="0.3">
      <c r="A75" s="5" t="s">
        <v>1798</v>
      </c>
      <c r="B75" s="5" t="s">
        <v>1799</v>
      </c>
      <c r="C75" s="5" t="s">
        <v>1904</v>
      </c>
      <c r="D75" s="91" t="s">
        <v>1907</v>
      </c>
      <c r="E75" s="5"/>
      <c r="F75" s="5"/>
      <c r="G75" s="5"/>
      <c r="H75" s="5"/>
      <c r="I75" s="5"/>
      <c r="J75" s="5"/>
      <c r="K75" s="5"/>
      <c r="L75" s="5"/>
      <c r="M75" s="5"/>
      <c r="N75" s="5"/>
      <c r="O75" s="5"/>
      <c r="P75" s="5"/>
      <c r="Q75" s="5"/>
      <c r="R75" s="5"/>
      <c r="S75" s="5"/>
      <c r="T75" s="5"/>
      <c r="U75" s="5"/>
      <c r="V75" s="5"/>
      <c r="W75" s="5"/>
      <c r="X75" s="5"/>
      <c r="Y75" s="5"/>
      <c r="Z75" s="5"/>
    </row>
    <row r="76" spans="1:26" ht="14.25" customHeight="1" x14ac:dyDescent="0.3">
      <c r="A76" s="5" t="s">
        <v>1798</v>
      </c>
      <c r="B76" s="5" t="s">
        <v>1799</v>
      </c>
      <c r="C76" s="5" t="s">
        <v>1904</v>
      </c>
      <c r="D76" s="91" t="s">
        <v>1908</v>
      </c>
      <c r="E76" s="5"/>
      <c r="F76" s="5"/>
      <c r="G76" s="5"/>
      <c r="H76" s="5"/>
      <c r="I76" s="5"/>
      <c r="J76" s="5"/>
      <c r="K76" s="5"/>
      <c r="L76" s="5"/>
      <c r="M76" s="5"/>
      <c r="N76" s="5"/>
      <c r="O76" s="5"/>
      <c r="P76" s="5"/>
      <c r="Q76" s="5"/>
      <c r="R76" s="5"/>
      <c r="S76" s="5"/>
      <c r="T76" s="5"/>
      <c r="U76" s="5"/>
      <c r="V76" s="5"/>
      <c r="W76" s="5"/>
      <c r="X76" s="5"/>
      <c r="Y76" s="5"/>
      <c r="Z76" s="5"/>
    </row>
    <row r="77" spans="1:26" ht="14.25" customHeight="1" x14ac:dyDescent="0.3">
      <c r="A77" s="5" t="s">
        <v>1798</v>
      </c>
      <c r="B77" s="5" t="s">
        <v>1799</v>
      </c>
      <c r="C77" s="5" t="s">
        <v>1904</v>
      </c>
      <c r="D77" s="5" t="s">
        <v>1909</v>
      </c>
      <c r="E77" s="5"/>
      <c r="F77" s="5"/>
      <c r="G77" s="5"/>
      <c r="H77" s="5"/>
      <c r="I77" s="5"/>
      <c r="J77" s="5"/>
      <c r="K77" s="5"/>
      <c r="L77" s="5"/>
      <c r="M77" s="5"/>
      <c r="N77" s="5"/>
      <c r="O77" s="5"/>
      <c r="P77" s="5"/>
      <c r="Q77" s="5"/>
      <c r="R77" s="5"/>
      <c r="S77" s="5"/>
      <c r="T77" s="5"/>
      <c r="U77" s="5"/>
      <c r="V77" s="5"/>
      <c r="W77" s="5"/>
      <c r="X77" s="5"/>
      <c r="Y77" s="5"/>
      <c r="Z77" s="5"/>
    </row>
    <row r="78" spans="1:26" ht="14.25" customHeight="1" x14ac:dyDescent="0.3">
      <c r="A78" s="5" t="s">
        <v>1798</v>
      </c>
      <c r="B78" s="5" t="s">
        <v>1799</v>
      </c>
      <c r="C78" s="5" t="s">
        <v>1910</v>
      </c>
      <c r="D78" s="5" t="s">
        <v>1911</v>
      </c>
      <c r="E78" s="5"/>
      <c r="F78" s="5"/>
      <c r="G78" s="5"/>
      <c r="H78" s="5"/>
      <c r="I78" s="5"/>
      <c r="J78" s="5"/>
      <c r="K78" s="5"/>
      <c r="L78" s="5"/>
      <c r="M78" s="5"/>
      <c r="N78" s="5"/>
      <c r="O78" s="5"/>
      <c r="P78" s="5"/>
      <c r="Q78" s="5"/>
      <c r="R78" s="5"/>
      <c r="S78" s="5"/>
      <c r="T78" s="5"/>
      <c r="U78" s="5"/>
      <c r="V78" s="5"/>
      <c r="W78" s="5"/>
      <c r="X78" s="5"/>
      <c r="Y78" s="5"/>
      <c r="Z78" s="5"/>
    </row>
    <row r="79" spans="1:26" ht="14.25" customHeight="1" x14ac:dyDescent="0.3">
      <c r="A79" s="5" t="s">
        <v>1798</v>
      </c>
      <c r="B79" s="5" t="s">
        <v>1799</v>
      </c>
      <c r="C79" s="5" t="s">
        <v>1910</v>
      </c>
      <c r="D79" s="5" t="s">
        <v>1912</v>
      </c>
      <c r="E79" s="5"/>
      <c r="F79" s="5"/>
      <c r="G79" s="5"/>
      <c r="H79" s="5"/>
      <c r="I79" s="5"/>
      <c r="J79" s="5"/>
      <c r="K79" s="5"/>
      <c r="L79" s="5"/>
      <c r="M79" s="5"/>
      <c r="N79" s="5"/>
      <c r="O79" s="5"/>
      <c r="P79" s="5"/>
      <c r="Q79" s="5"/>
      <c r="R79" s="5"/>
      <c r="S79" s="5"/>
      <c r="T79" s="5"/>
      <c r="U79" s="5"/>
      <c r="V79" s="5"/>
      <c r="W79" s="5"/>
      <c r="X79" s="5"/>
      <c r="Y79" s="5"/>
      <c r="Z79" s="5"/>
    </row>
    <row r="80" spans="1:26" ht="14.25" customHeight="1" x14ac:dyDescent="0.3">
      <c r="A80" s="5" t="s">
        <v>1798</v>
      </c>
      <c r="B80" s="5" t="s">
        <v>1799</v>
      </c>
      <c r="C80" s="5" t="s">
        <v>1913</v>
      </c>
      <c r="D80" s="5" t="s">
        <v>1914</v>
      </c>
      <c r="E80" s="5"/>
      <c r="F80" s="5"/>
      <c r="G80" s="5"/>
      <c r="H80" s="5"/>
      <c r="I80" s="5"/>
      <c r="J80" s="5"/>
      <c r="K80" s="5"/>
      <c r="L80" s="5"/>
      <c r="M80" s="5"/>
      <c r="N80" s="5"/>
      <c r="O80" s="5"/>
      <c r="P80" s="5"/>
      <c r="Q80" s="5"/>
      <c r="R80" s="5"/>
      <c r="S80" s="5"/>
      <c r="T80" s="5"/>
      <c r="U80" s="5"/>
      <c r="V80" s="5"/>
      <c r="W80" s="5"/>
      <c r="X80" s="5"/>
      <c r="Y80" s="5"/>
      <c r="Z80" s="5"/>
    </row>
    <row r="81" spans="1:26" ht="14.25" customHeight="1" x14ac:dyDescent="0.3">
      <c r="A81" s="5" t="s">
        <v>1798</v>
      </c>
      <c r="B81" s="5" t="s">
        <v>1799</v>
      </c>
      <c r="C81" s="5" t="s">
        <v>1915</v>
      </c>
      <c r="D81" s="5" t="s">
        <v>1916</v>
      </c>
      <c r="E81" s="5"/>
      <c r="F81" s="5"/>
      <c r="G81" s="5"/>
      <c r="H81" s="5"/>
      <c r="I81" s="5"/>
      <c r="J81" s="5"/>
      <c r="K81" s="5"/>
      <c r="L81" s="5"/>
      <c r="M81" s="5"/>
      <c r="N81" s="5"/>
      <c r="O81" s="5"/>
      <c r="P81" s="5"/>
      <c r="Q81" s="5"/>
      <c r="R81" s="5"/>
      <c r="S81" s="5"/>
      <c r="T81" s="5"/>
      <c r="U81" s="5"/>
      <c r="V81" s="5"/>
      <c r="W81" s="5"/>
      <c r="X81" s="5"/>
      <c r="Y81" s="5"/>
      <c r="Z81" s="5"/>
    </row>
    <row r="82" spans="1:26" ht="14.25" customHeight="1" x14ac:dyDescent="0.3">
      <c r="A82" s="5" t="s">
        <v>1798</v>
      </c>
      <c r="B82" s="5" t="s">
        <v>1799</v>
      </c>
      <c r="C82" s="5" t="s">
        <v>1915</v>
      </c>
      <c r="D82" s="5" t="s">
        <v>1917</v>
      </c>
      <c r="E82" s="5"/>
      <c r="F82" s="5"/>
      <c r="G82" s="5"/>
      <c r="H82" s="5"/>
      <c r="I82" s="5"/>
      <c r="J82" s="5"/>
      <c r="K82" s="5"/>
      <c r="L82" s="5"/>
      <c r="M82" s="5"/>
      <c r="N82" s="5"/>
      <c r="O82" s="5"/>
      <c r="P82" s="5"/>
      <c r="Q82" s="5"/>
      <c r="R82" s="5"/>
      <c r="S82" s="5"/>
      <c r="T82" s="5"/>
      <c r="U82" s="5"/>
      <c r="V82" s="5"/>
      <c r="W82" s="5"/>
      <c r="X82" s="5"/>
      <c r="Y82" s="5"/>
      <c r="Z82" s="5"/>
    </row>
    <row r="83" spans="1:26" ht="14.25" customHeight="1" x14ac:dyDescent="0.3">
      <c r="A83" s="5" t="s">
        <v>1798</v>
      </c>
      <c r="B83" s="5" t="s">
        <v>1799</v>
      </c>
      <c r="C83" s="5" t="s">
        <v>1918</v>
      </c>
      <c r="D83" s="5" t="s">
        <v>1919</v>
      </c>
      <c r="E83" s="5"/>
      <c r="F83" s="5"/>
      <c r="G83" s="5"/>
      <c r="H83" s="5"/>
      <c r="I83" s="5"/>
      <c r="J83" s="5"/>
      <c r="K83" s="5"/>
      <c r="L83" s="5"/>
      <c r="M83" s="5"/>
      <c r="N83" s="5"/>
      <c r="O83" s="5"/>
      <c r="P83" s="5"/>
      <c r="Q83" s="5"/>
      <c r="R83" s="5"/>
      <c r="S83" s="5"/>
      <c r="T83" s="5"/>
      <c r="U83" s="5"/>
      <c r="V83" s="5"/>
      <c r="W83" s="5"/>
      <c r="X83" s="5"/>
      <c r="Y83" s="5"/>
      <c r="Z83" s="5"/>
    </row>
    <row r="84" spans="1:26" ht="14.25" customHeight="1" x14ac:dyDescent="0.3">
      <c r="A84" s="5" t="s">
        <v>1798</v>
      </c>
      <c r="B84" s="5" t="s">
        <v>1799</v>
      </c>
      <c r="C84" s="5" t="s">
        <v>1918</v>
      </c>
      <c r="D84" s="91" t="s">
        <v>1920</v>
      </c>
      <c r="E84" s="5"/>
      <c r="F84" s="5"/>
      <c r="G84" s="5"/>
      <c r="H84" s="5"/>
      <c r="I84" s="5"/>
      <c r="J84" s="5"/>
      <c r="K84" s="5"/>
      <c r="L84" s="5"/>
      <c r="M84" s="5"/>
      <c r="N84" s="5"/>
      <c r="O84" s="5"/>
      <c r="P84" s="5"/>
      <c r="Q84" s="5"/>
      <c r="R84" s="5"/>
      <c r="S84" s="5"/>
      <c r="T84" s="5"/>
      <c r="U84" s="5"/>
      <c r="V84" s="5"/>
      <c r="W84" s="5"/>
      <c r="X84" s="5"/>
      <c r="Y84" s="5"/>
      <c r="Z84" s="5"/>
    </row>
    <row r="85" spans="1:26" ht="14.25" customHeight="1" x14ac:dyDescent="0.3">
      <c r="A85" s="5" t="s">
        <v>1798</v>
      </c>
      <c r="B85" s="5" t="s">
        <v>1799</v>
      </c>
      <c r="C85" s="5" t="s">
        <v>1918</v>
      </c>
      <c r="D85" s="91" t="s">
        <v>1921</v>
      </c>
      <c r="E85" s="5"/>
      <c r="F85" s="5"/>
      <c r="G85" s="5"/>
      <c r="H85" s="5"/>
      <c r="I85" s="5"/>
      <c r="J85" s="5"/>
      <c r="K85" s="5"/>
      <c r="L85" s="5"/>
      <c r="M85" s="5"/>
      <c r="N85" s="5"/>
      <c r="O85" s="5"/>
      <c r="P85" s="5"/>
      <c r="Q85" s="5"/>
      <c r="R85" s="5"/>
      <c r="S85" s="5"/>
      <c r="T85" s="5"/>
      <c r="U85" s="5"/>
      <c r="V85" s="5"/>
      <c r="W85" s="5"/>
      <c r="X85" s="5"/>
      <c r="Y85" s="5"/>
      <c r="Z85" s="5"/>
    </row>
    <row r="86" spans="1:26" ht="14.25" customHeight="1" x14ac:dyDescent="0.3">
      <c r="A86" s="5" t="s">
        <v>1798</v>
      </c>
      <c r="B86" s="5" t="s">
        <v>1799</v>
      </c>
      <c r="C86" s="5" t="s">
        <v>1918</v>
      </c>
      <c r="D86" s="91" t="s">
        <v>1907</v>
      </c>
      <c r="E86" s="5"/>
      <c r="F86" s="5"/>
      <c r="G86" s="5"/>
      <c r="H86" s="5"/>
      <c r="I86" s="5"/>
      <c r="J86" s="5"/>
      <c r="K86" s="5"/>
      <c r="L86" s="5"/>
      <c r="M86" s="5"/>
      <c r="N86" s="5"/>
      <c r="O86" s="5"/>
      <c r="P86" s="5"/>
      <c r="Q86" s="5"/>
      <c r="R86" s="5"/>
      <c r="S86" s="5"/>
      <c r="T86" s="5"/>
      <c r="U86" s="5"/>
      <c r="V86" s="5"/>
      <c r="W86" s="5"/>
      <c r="X86" s="5"/>
      <c r="Y86" s="5"/>
      <c r="Z86" s="5"/>
    </row>
    <row r="87" spans="1:26" ht="14.25" customHeight="1" x14ac:dyDescent="0.3">
      <c r="A87" s="5" t="s">
        <v>1798</v>
      </c>
      <c r="B87" s="5" t="s">
        <v>1799</v>
      </c>
      <c r="C87" s="5" t="s">
        <v>1918</v>
      </c>
      <c r="D87" s="91" t="s">
        <v>1922</v>
      </c>
      <c r="E87" s="5"/>
      <c r="F87" s="5"/>
      <c r="G87" s="5"/>
      <c r="H87" s="5"/>
      <c r="I87" s="5"/>
      <c r="J87" s="5"/>
      <c r="K87" s="5"/>
      <c r="L87" s="5"/>
      <c r="M87" s="5"/>
      <c r="N87" s="5"/>
      <c r="O87" s="5"/>
      <c r="P87" s="5"/>
      <c r="Q87" s="5"/>
      <c r="R87" s="5"/>
      <c r="S87" s="5"/>
      <c r="T87" s="5"/>
      <c r="U87" s="5"/>
      <c r="V87" s="5"/>
      <c r="W87" s="5"/>
      <c r="X87" s="5"/>
      <c r="Y87" s="5"/>
      <c r="Z87" s="5"/>
    </row>
    <row r="88" spans="1:26" ht="14.25" customHeight="1" x14ac:dyDescent="0.3">
      <c r="A88" s="5" t="s">
        <v>1798</v>
      </c>
      <c r="B88" s="5" t="s">
        <v>1799</v>
      </c>
      <c r="C88" s="5" t="s">
        <v>1918</v>
      </c>
      <c r="D88" s="91" t="s">
        <v>1923</v>
      </c>
      <c r="E88" s="5"/>
      <c r="F88" s="5"/>
      <c r="G88" s="5"/>
      <c r="H88" s="5"/>
      <c r="I88" s="5"/>
      <c r="J88" s="5"/>
      <c r="K88" s="5"/>
      <c r="L88" s="5"/>
      <c r="M88" s="5"/>
      <c r="N88" s="5"/>
      <c r="O88" s="5"/>
      <c r="P88" s="5"/>
      <c r="Q88" s="5"/>
      <c r="R88" s="5"/>
      <c r="S88" s="5"/>
      <c r="T88" s="5"/>
      <c r="U88" s="5"/>
      <c r="V88" s="5"/>
      <c r="W88" s="5"/>
      <c r="X88" s="5"/>
      <c r="Y88" s="5"/>
      <c r="Z88" s="5"/>
    </row>
    <row r="89" spans="1:26" ht="14.25" customHeight="1" x14ac:dyDescent="0.3">
      <c r="A89" s="5" t="s">
        <v>1798</v>
      </c>
      <c r="B89" s="5" t="s">
        <v>1799</v>
      </c>
      <c r="C89" s="5" t="s">
        <v>1918</v>
      </c>
      <c r="D89" s="5" t="s">
        <v>1924</v>
      </c>
      <c r="E89" s="5"/>
      <c r="F89" s="5"/>
      <c r="G89" s="5"/>
      <c r="H89" s="5"/>
      <c r="I89" s="5"/>
      <c r="J89" s="5"/>
      <c r="K89" s="5"/>
      <c r="L89" s="5"/>
      <c r="M89" s="5"/>
      <c r="N89" s="5"/>
      <c r="O89" s="5"/>
      <c r="P89" s="5"/>
      <c r="Q89" s="5"/>
      <c r="R89" s="5"/>
      <c r="S89" s="5"/>
      <c r="T89" s="5"/>
      <c r="U89" s="5"/>
      <c r="V89" s="5"/>
      <c r="W89" s="5"/>
      <c r="X89" s="5"/>
      <c r="Y89" s="5"/>
      <c r="Z89" s="5"/>
    </row>
    <row r="90" spans="1:26" ht="14.25" customHeight="1" x14ac:dyDescent="0.3">
      <c r="A90" s="5" t="s">
        <v>1798</v>
      </c>
      <c r="B90" s="5" t="s">
        <v>1799</v>
      </c>
      <c r="C90" s="5" t="s">
        <v>1918</v>
      </c>
      <c r="D90" s="5" t="s">
        <v>1925</v>
      </c>
      <c r="E90" s="5"/>
      <c r="F90" s="5"/>
      <c r="G90" s="5"/>
      <c r="H90" s="5"/>
      <c r="I90" s="5"/>
      <c r="J90" s="5"/>
      <c r="K90" s="5"/>
      <c r="L90" s="5"/>
      <c r="M90" s="5"/>
      <c r="N90" s="5"/>
      <c r="O90" s="5"/>
      <c r="P90" s="5"/>
      <c r="Q90" s="5"/>
      <c r="R90" s="5"/>
      <c r="S90" s="5"/>
      <c r="T90" s="5"/>
      <c r="U90" s="5"/>
      <c r="V90" s="5"/>
      <c r="W90" s="5"/>
      <c r="X90" s="5"/>
      <c r="Y90" s="5"/>
      <c r="Z90" s="5"/>
    </row>
    <row r="91" spans="1:26" ht="14.25" customHeight="1" x14ac:dyDescent="0.3">
      <c r="A91" s="5" t="s">
        <v>1798</v>
      </c>
      <c r="B91" s="5" t="s">
        <v>1799</v>
      </c>
      <c r="C91" s="5" t="s">
        <v>1918</v>
      </c>
      <c r="D91" s="5" t="s">
        <v>1926</v>
      </c>
      <c r="E91" s="5"/>
      <c r="F91" s="5"/>
      <c r="G91" s="5"/>
      <c r="H91" s="5"/>
      <c r="I91" s="5"/>
      <c r="J91" s="5"/>
      <c r="K91" s="5"/>
      <c r="L91" s="5"/>
      <c r="M91" s="5"/>
      <c r="N91" s="5"/>
      <c r="O91" s="5"/>
      <c r="P91" s="5"/>
      <c r="Q91" s="5"/>
      <c r="R91" s="5"/>
      <c r="S91" s="5"/>
      <c r="T91" s="5"/>
      <c r="U91" s="5"/>
      <c r="V91" s="5"/>
      <c r="W91" s="5"/>
      <c r="X91" s="5"/>
      <c r="Y91" s="5"/>
      <c r="Z91" s="5"/>
    </row>
    <row r="92" spans="1:26" ht="14.25" customHeight="1" x14ac:dyDescent="0.3">
      <c r="A92" s="5" t="s">
        <v>1798</v>
      </c>
      <c r="B92" s="5" t="s">
        <v>1799</v>
      </c>
      <c r="C92" s="5" t="s">
        <v>1918</v>
      </c>
      <c r="D92" s="5" t="s">
        <v>1927</v>
      </c>
      <c r="E92" s="5"/>
      <c r="F92" s="5"/>
      <c r="G92" s="5"/>
      <c r="H92" s="5"/>
      <c r="I92" s="5"/>
      <c r="J92" s="5"/>
      <c r="K92" s="5"/>
      <c r="L92" s="5"/>
      <c r="M92" s="5"/>
      <c r="N92" s="5"/>
      <c r="O92" s="5"/>
      <c r="P92" s="5"/>
      <c r="Q92" s="5"/>
      <c r="R92" s="5"/>
      <c r="S92" s="5"/>
      <c r="T92" s="5"/>
      <c r="U92" s="5"/>
      <c r="V92" s="5"/>
      <c r="W92" s="5"/>
      <c r="X92" s="5"/>
      <c r="Y92" s="5"/>
      <c r="Z92" s="5"/>
    </row>
    <row r="93" spans="1:26" ht="14.25" customHeight="1" x14ac:dyDescent="0.3">
      <c r="A93" s="5" t="s">
        <v>1798</v>
      </c>
      <c r="B93" s="5" t="s">
        <v>1799</v>
      </c>
      <c r="C93" s="5" t="s">
        <v>1918</v>
      </c>
      <c r="D93" s="5" t="s">
        <v>1928</v>
      </c>
      <c r="E93" s="5"/>
      <c r="F93" s="5"/>
      <c r="G93" s="5"/>
      <c r="H93" s="5"/>
      <c r="I93" s="5"/>
      <c r="J93" s="5"/>
      <c r="K93" s="5"/>
      <c r="L93" s="5"/>
      <c r="M93" s="5"/>
      <c r="N93" s="5"/>
      <c r="O93" s="5"/>
      <c r="P93" s="5"/>
      <c r="Q93" s="5"/>
      <c r="R93" s="5"/>
      <c r="S93" s="5"/>
      <c r="T93" s="5"/>
      <c r="U93" s="5"/>
      <c r="V93" s="5"/>
      <c r="W93" s="5"/>
      <c r="X93" s="5"/>
      <c r="Y93" s="5"/>
      <c r="Z93" s="5"/>
    </row>
    <row r="94" spans="1:26" ht="14.25" customHeight="1" x14ac:dyDescent="0.3">
      <c r="A94" s="5" t="s">
        <v>1798</v>
      </c>
      <c r="B94" s="5" t="s">
        <v>1799</v>
      </c>
      <c r="C94" s="5" t="s">
        <v>1918</v>
      </c>
      <c r="D94" s="5" t="s">
        <v>1929</v>
      </c>
      <c r="E94" s="5"/>
      <c r="F94" s="5"/>
      <c r="G94" s="5"/>
      <c r="H94" s="5"/>
      <c r="I94" s="5"/>
      <c r="J94" s="5"/>
      <c r="K94" s="5"/>
      <c r="L94" s="5"/>
      <c r="M94" s="5"/>
      <c r="N94" s="5"/>
      <c r="O94" s="5"/>
      <c r="P94" s="5"/>
      <c r="Q94" s="5"/>
      <c r="R94" s="5"/>
      <c r="S94" s="5"/>
      <c r="T94" s="5"/>
      <c r="U94" s="5"/>
      <c r="V94" s="5"/>
      <c r="W94" s="5"/>
      <c r="X94" s="5"/>
      <c r="Y94" s="5"/>
      <c r="Z94" s="5"/>
    </row>
    <row r="95" spans="1:26" ht="14.25" customHeight="1" x14ac:dyDescent="0.3">
      <c r="A95" s="5" t="s">
        <v>1798</v>
      </c>
      <c r="B95" s="5" t="s">
        <v>1799</v>
      </c>
      <c r="C95" s="5" t="s">
        <v>1918</v>
      </c>
      <c r="D95" s="5" t="s">
        <v>1930</v>
      </c>
      <c r="E95" s="5"/>
      <c r="F95" s="5"/>
      <c r="G95" s="5"/>
      <c r="H95" s="5"/>
      <c r="I95" s="5"/>
      <c r="J95" s="5"/>
      <c r="K95" s="5"/>
      <c r="L95" s="5"/>
      <c r="M95" s="5"/>
      <c r="N95" s="5"/>
      <c r="O95" s="5"/>
      <c r="P95" s="5"/>
      <c r="Q95" s="5"/>
      <c r="R95" s="5"/>
      <c r="S95" s="5"/>
      <c r="T95" s="5"/>
      <c r="U95" s="5"/>
      <c r="V95" s="5"/>
      <c r="W95" s="5"/>
      <c r="X95" s="5"/>
      <c r="Y95" s="5"/>
      <c r="Z95" s="5"/>
    </row>
    <row r="96" spans="1:26" ht="14.25" customHeight="1" x14ac:dyDescent="0.3">
      <c r="A96" s="5" t="s">
        <v>1798</v>
      </c>
      <c r="B96" s="5" t="s">
        <v>1799</v>
      </c>
      <c r="C96" s="5" t="s">
        <v>1918</v>
      </c>
      <c r="D96" s="5" t="s">
        <v>1931</v>
      </c>
      <c r="E96" s="5"/>
      <c r="F96" s="5"/>
      <c r="G96" s="5"/>
      <c r="H96" s="5"/>
      <c r="I96" s="5"/>
      <c r="J96" s="5"/>
      <c r="K96" s="5"/>
      <c r="L96" s="5"/>
      <c r="M96" s="5"/>
      <c r="N96" s="5"/>
      <c r="O96" s="5"/>
      <c r="P96" s="5"/>
      <c r="Q96" s="5"/>
      <c r="R96" s="5"/>
      <c r="S96" s="5"/>
      <c r="T96" s="5"/>
      <c r="U96" s="5"/>
      <c r="V96" s="5"/>
      <c r="W96" s="5"/>
      <c r="X96" s="5"/>
      <c r="Y96" s="5"/>
      <c r="Z96" s="5"/>
    </row>
    <row r="97" spans="1:26" ht="14.25" customHeight="1" x14ac:dyDescent="0.3">
      <c r="A97" s="5" t="s">
        <v>1798</v>
      </c>
      <c r="B97" s="5" t="s">
        <v>1799</v>
      </c>
      <c r="C97" s="5" t="s">
        <v>1918</v>
      </c>
      <c r="D97" s="5" t="s">
        <v>1932</v>
      </c>
      <c r="E97" s="5"/>
      <c r="F97" s="5"/>
      <c r="G97" s="5"/>
      <c r="H97" s="5"/>
      <c r="I97" s="5"/>
      <c r="J97" s="5"/>
      <c r="K97" s="5"/>
      <c r="L97" s="5"/>
      <c r="M97" s="5"/>
      <c r="N97" s="5"/>
      <c r="O97" s="5"/>
      <c r="P97" s="5"/>
      <c r="Q97" s="5"/>
      <c r="R97" s="5"/>
      <c r="S97" s="5"/>
      <c r="T97" s="5"/>
      <c r="U97" s="5"/>
      <c r="V97" s="5"/>
      <c r="W97" s="5"/>
      <c r="X97" s="5"/>
      <c r="Y97" s="5"/>
      <c r="Z97" s="5"/>
    </row>
    <row r="98" spans="1:26" ht="14.25" customHeight="1" x14ac:dyDescent="0.3">
      <c r="A98" s="5" t="s">
        <v>1798</v>
      </c>
      <c r="B98" s="5" t="s">
        <v>1799</v>
      </c>
      <c r="C98" s="5" t="s">
        <v>1918</v>
      </c>
      <c r="D98" s="5" t="s">
        <v>1933</v>
      </c>
      <c r="E98" s="5"/>
      <c r="F98" s="5"/>
      <c r="G98" s="5"/>
      <c r="H98" s="5"/>
      <c r="I98" s="5"/>
      <c r="J98" s="5"/>
      <c r="K98" s="5"/>
      <c r="L98" s="5"/>
      <c r="M98" s="5"/>
      <c r="N98" s="5"/>
      <c r="O98" s="5"/>
      <c r="P98" s="5"/>
      <c r="Q98" s="5"/>
      <c r="R98" s="5"/>
      <c r="S98" s="5"/>
      <c r="T98" s="5"/>
      <c r="U98" s="5"/>
      <c r="V98" s="5"/>
      <c r="W98" s="5"/>
      <c r="X98" s="5"/>
      <c r="Y98" s="5"/>
      <c r="Z98" s="5"/>
    </row>
    <row r="99" spans="1:26" ht="14.25" customHeight="1" x14ac:dyDescent="0.3">
      <c r="A99" s="5" t="s">
        <v>1798</v>
      </c>
      <c r="B99" s="5" t="s">
        <v>1799</v>
      </c>
      <c r="C99" s="5" t="s">
        <v>1918</v>
      </c>
      <c r="D99" s="5" t="s">
        <v>1996</v>
      </c>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
      <c r="A100" s="5" t="s">
        <v>1798</v>
      </c>
      <c r="B100" s="5" t="s">
        <v>1799</v>
      </c>
      <c r="C100" s="5" t="s">
        <v>1918</v>
      </c>
      <c r="D100" s="5" t="s">
        <v>1934</v>
      </c>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
      <c r="A101" s="5" t="s">
        <v>1798</v>
      </c>
      <c r="B101" s="5" t="s">
        <v>1799</v>
      </c>
      <c r="C101" s="5" t="s">
        <v>1918</v>
      </c>
      <c r="D101" s="5" t="s">
        <v>1935</v>
      </c>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
      <c r="A102" s="5" t="s">
        <v>1798</v>
      </c>
      <c r="B102" s="5" t="s">
        <v>1799</v>
      </c>
      <c r="C102" s="5" t="s">
        <v>1918</v>
      </c>
      <c r="D102" s="5" t="s">
        <v>1936</v>
      </c>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
      <c r="A103" s="5" t="s">
        <v>1798</v>
      </c>
      <c r="B103" s="5" t="s">
        <v>1799</v>
      </c>
      <c r="C103" s="5" t="s">
        <v>1918</v>
      </c>
      <c r="D103" s="5" t="s">
        <v>1937</v>
      </c>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
      <c r="A104" s="5" t="s">
        <v>1798</v>
      </c>
      <c r="B104" s="5" t="s">
        <v>1799</v>
      </c>
      <c r="C104" s="5" t="s">
        <v>1918</v>
      </c>
      <c r="D104" s="5" t="s">
        <v>1938</v>
      </c>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
      <c r="A105" s="5" t="s">
        <v>1798</v>
      </c>
      <c r="B105" s="5" t="s">
        <v>1799</v>
      </c>
      <c r="C105" s="5" t="s">
        <v>1918</v>
      </c>
      <c r="D105" s="5" t="s">
        <v>1939</v>
      </c>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
      <c r="A106" s="5" t="s">
        <v>1798</v>
      </c>
      <c r="B106" s="5" t="s">
        <v>1799</v>
      </c>
      <c r="C106" s="5" t="s">
        <v>1918</v>
      </c>
      <c r="D106" s="5" t="s">
        <v>1940</v>
      </c>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
      <c r="A107" s="5" t="s">
        <v>1798</v>
      </c>
      <c r="B107" s="5" t="s">
        <v>1799</v>
      </c>
      <c r="C107" s="5" t="s">
        <v>1918</v>
      </c>
      <c r="D107" s="5" t="s">
        <v>1941</v>
      </c>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
      <c r="A108" s="5" t="s">
        <v>1820</v>
      </c>
      <c r="B108" s="5" t="s">
        <v>1799</v>
      </c>
      <c r="C108" s="5" t="s">
        <v>1918</v>
      </c>
      <c r="D108" s="5" t="s">
        <v>1942</v>
      </c>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
      <c r="A109" s="5" t="s">
        <v>1820</v>
      </c>
      <c r="B109" s="5" t="s">
        <v>1799</v>
      </c>
      <c r="C109" s="5" t="s">
        <v>1918</v>
      </c>
      <c r="D109" s="5" t="s">
        <v>1997</v>
      </c>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
      <c r="A110" s="5" t="s">
        <v>1820</v>
      </c>
      <c r="B110" s="5" t="s">
        <v>1799</v>
      </c>
      <c r="C110" s="5" t="s">
        <v>1918</v>
      </c>
      <c r="D110" s="5" t="s">
        <v>1943</v>
      </c>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
      <c r="A111" s="5" t="s">
        <v>1820</v>
      </c>
      <c r="B111" s="5" t="s">
        <v>1799</v>
      </c>
      <c r="C111" s="5" t="s">
        <v>1918</v>
      </c>
      <c r="D111" s="5" t="s">
        <v>1944</v>
      </c>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
      <c r="A112" s="5" t="s">
        <v>1798</v>
      </c>
      <c r="B112" s="5" t="s">
        <v>1799</v>
      </c>
      <c r="C112" s="5" t="s">
        <v>1918</v>
      </c>
      <c r="D112" s="5" t="s">
        <v>1945</v>
      </c>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
      <c r="A113" s="5" t="s">
        <v>1798</v>
      </c>
      <c r="B113" s="5" t="s">
        <v>1799</v>
      </c>
      <c r="C113" s="5" t="s">
        <v>1918</v>
      </c>
      <c r="D113" s="5" t="s">
        <v>1946</v>
      </c>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
      <c r="A114" s="5" t="s">
        <v>1798</v>
      </c>
      <c r="B114" s="5" t="s">
        <v>1799</v>
      </c>
      <c r="C114" s="5" t="s">
        <v>1947</v>
      </c>
      <c r="D114" s="5" t="s">
        <v>1948</v>
      </c>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
      <c r="A115" s="5" t="s">
        <v>1798</v>
      </c>
      <c r="B115" s="5" t="s">
        <v>1799</v>
      </c>
      <c r="C115" s="5" t="s">
        <v>1947</v>
      </c>
      <c r="D115" s="5" t="s">
        <v>1949</v>
      </c>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
      <c r="A116" s="5" t="s">
        <v>1798</v>
      </c>
      <c r="B116" s="5" t="s">
        <v>1799</v>
      </c>
      <c r="C116" s="5" t="s">
        <v>1947</v>
      </c>
      <c r="D116" s="88" t="s">
        <v>1950</v>
      </c>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
      <c r="A117" s="5" t="s">
        <v>1798</v>
      </c>
      <c r="B117" s="5" t="s">
        <v>1799</v>
      </c>
      <c r="C117" s="5" t="s">
        <v>1947</v>
      </c>
      <c r="D117" s="88" t="s">
        <v>1951</v>
      </c>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
      <c r="A118" s="5" t="s">
        <v>1798</v>
      </c>
      <c r="B118" s="5" t="s">
        <v>1799</v>
      </c>
      <c r="C118" s="5" t="s">
        <v>1952</v>
      </c>
      <c r="D118" s="91" t="s">
        <v>1920</v>
      </c>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
      <c r="A119" s="5" t="s">
        <v>1798</v>
      </c>
      <c r="B119" s="5" t="s">
        <v>1799</v>
      </c>
      <c r="C119" s="5" t="s">
        <v>1952</v>
      </c>
      <c r="D119" s="91" t="s">
        <v>1921</v>
      </c>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
      <c r="A120" s="5" t="s">
        <v>1798</v>
      </c>
      <c r="B120" s="5" t="s">
        <v>1799</v>
      </c>
      <c r="C120" s="5" t="s">
        <v>1952</v>
      </c>
      <c r="D120" s="91" t="s">
        <v>1907</v>
      </c>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
      <c r="A121" s="5" t="s">
        <v>1798</v>
      </c>
      <c r="B121" s="5" t="s">
        <v>1799</v>
      </c>
      <c r="C121" s="5" t="s">
        <v>1952</v>
      </c>
      <c r="D121" s="91" t="s">
        <v>1953</v>
      </c>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
      <c r="A122" s="5" t="s">
        <v>1798</v>
      </c>
      <c r="B122" s="5" t="s">
        <v>1799</v>
      </c>
      <c r="C122" s="5" t="s">
        <v>1952</v>
      </c>
      <c r="D122" s="5" t="s">
        <v>1927</v>
      </c>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
      <c r="A123" s="5" t="s">
        <v>1798</v>
      </c>
      <c r="B123" s="5" t="s">
        <v>1799</v>
      </c>
      <c r="C123" s="5" t="s">
        <v>1952</v>
      </c>
      <c r="D123" s="5" t="s">
        <v>1928</v>
      </c>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
      <c r="A124" s="5" t="s">
        <v>1820</v>
      </c>
      <c r="B124" s="5" t="s">
        <v>1799</v>
      </c>
      <c r="C124" s="5" t="s">
        <v>1952</v>
      </c>
      <c r="D124" s="5" t="s">
        <v>1942</v>
      </c>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
      <c r="A125" s="5" t="s">
        <v>1798</v>
      </c>
      <c r="B125" s="5" t="s">
        <v>1799</v>
      </c>
      <c r="C125" s="5" t="s">
        <v>1952</v>
      </c>
      <c r="D125" s="5" t="s">
        <v>1926</v>
      </c>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
      <c r="A126" s="5" t="s">
        <v>1798</v>
      </c>
      <c r="B126" s="5" t="s">
        <v>1799</v>
      </c>
      <c r="C126" s="5" t="s">
        <v>1952</v>
      </c>
      <c r="D126" s="5" t="s">
        <v>1954</v>
      </c>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
      <c r="A127" s="5" t="s">
        <v>1798</v>
      </c>
      <c r="B127" s="5" t="s">
        <v>1799</v>
      </c>
      <c r="C127" s="5" t="s">
        <v>1952</v>
      </c>
      <c r="D127" s="5" t="s">
        <v>1955</v>
      </c>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
      <c r="A128" s="92" t="s">
        <v>1878</v>
      </c>
      <c r="B128" s="5" t="s">
        <v>1799</v>
      </c>
      <c r="C128" s="5" t="s">
        <v>1891</v>
      </c>
      <c r="D128" s="94" t="s">
        <v>1892</v>
      </c>
      <c r="E128" s="87"/>
      <c r="F128" s="87"/>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
      <c r="A129" s="92" t="s">
        <v>1878</v>
      </c>
      <c r="B129" s="5" t="s">
        <v>1799</v>
      </c>
      <c r="C129" s="5" t="s">
        <v>1891</v>
      </c>
      <c r="D129" s="94" t="s">
        <v>1893</v>
      </c>
      <c r="E129" s="87"/>
      <c r="F129" s="87"/>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
      <c r="A130" s="92" t="s">
        <v>1878</v>
      </c>
      <c r="B130" s="5" t="s">
        <v>1799</v>
      </c>
      <c r="C130" s="5" t="s">
        <v>1891</v>
      </c>
      <c r="D130" s="94" t="s">
        <v>1894</v>
      </c>
      <c r="E130" s="87"/>
      <c r="F130" s="87"/>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5" right="0.75" top="1" bottom="1"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6C9F6109F23A408BB3AD769CF44761" ma:contentTypeVersion="11" ma:contentTypeDescription="Create a new document." ma:contentTypeScope="" ma:versionID="b9d40382c0e598dd773696e20e13d65b">
  <xsd:schema xmlns:xsd="http://www.w3.org/2001/XMLSchema" xmlns:xs="http://www.w3.org/2001/XMLSchema" xmlns:p="http://schemas.microsoft.com/office/2006/metadata/properties" xmlns:ns2="29fb3839-38f9-42aa-93b7-8f0cd6ca5ea4" xmlns:ns3="1220c2ff-c754-405e-8d65-7fc05257a088" targetNamespace="http://schemas.microsoft.com/office/2006/metadata/properties" ma:root="true" ma:fieldsID="9af6f2afcf7417491f30d92c28c20a00" ns2:_="" ns3:_="">
    <xsd:import namespace="29fb3839-38f9-42aa-93b7-8f0cd6ca5ea4"/>
    <xsd:import namespace="1220c2ff-c754-405e-8d65-7fc05257a0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fb3839-38f9-42aa-93b7-8f0cd6ca5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20c2ff-c754-405e-8d65-7fc05257a08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8b72243-d660-4de8-be1f-ad299e38a5e0}" ma:internalName="TaxCatchAll" ma:showField="CatchAllData" ma:web="1220c2ff-c754-405e-8d65-7fc05257a0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220c2ff-c754-405e-8d65-7fc05257a088" xsi:nil="true"/>
    <lcf76f155ced4ddcb4097134ff3c332f xmlns="29fb3839-38f9-42aa-93b7-8f0cd6ca5e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6E5D6A-E5A0-40F5-9FB2-24CA1571BEFB}">
  <ds:schemaRefs>
    <ds:schemaRef ds:uri="http://schemas.microsoft.com/sharepoint/v3/contenttype/forms"/>
  </ds:schemaRefs>
</ds:datastoreItem>
</file>

<file path=customXml/itemProps2.xml><?xml version="1.0" encoding="utf-8"?>
<ds:datastoreItem xmlns:ds="http://schemas.openxmlformats.org/officeDocument/2006/customXml" ds:itemID="{4CE930A9-9BB6-4281-AFD7-9771EEF64B63}"/>
</file>

<file path=customXml/itemProps3.xml><?xml version="1.0" encoding="utf-8"?>
<ds:datastoreItem xmlns:ds="http://schemas.openxmlformats.org/officeDocument/2006/customXml" ds:itemID="{E7984C8C-B118-453A-B2FD-C4CFFFF1F810}">
  <ds:schemaRef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terms/"/>
    <ds:schemaRef ds:uri="29fb3839-38f9-42aa-93b7-8f0cd6ca5ea4"/>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25599d4-67a6-4230-845b-3a0138b2778c}" enabled="1" method="Standard" siteId="{7eeaedd6-bf37-4015-8fe9-19fbc2c02d55}" removed="0"/>
  <clbl:label id="{e7a13aea-9437-4db7-a22b-cfaa4ce33b6e}" enabled="0" method="" siteId="{e7a13aea-9437-4db7-a22b-cfaa4ce33b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Spanish KS3 Phonics</vt:lpstr>
      <vt:lpstr>Spanish KS3 Vocab-by frequency</vt:lpstr>
      <vt:lpstr>Spanish KS3 Vocab-alphabetical</vt:lpstr>
      <vt:lpstr>Spanish KS3 Vocab-by PoS</vt:lpstr>
      <vt:lpstr>Spanish KS3 Vocab-by theme</vt:lpstr>
      <vt:lpstr>Spanish KS3 Grammar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Hawkes</dc:creator>
  <cp:keywords/>
  <dc:description/>
  <cp:lastModifiedBy>Rachel Hawkes</cp:lastModifiedBy>
  <cp:revision/>
  <dcterms:created xsi:type="dcterms:W3CDTF">2026-01-29T13:59:07Z</dcterms:created>
  <dcterms:modified xsi:type="dcterms:W3CDTF">2026-05-28T15:26:01Z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0x010100126C9F6109F23A408BB3AD769CF44761</vt:lpwstr>
  </property>
</Properties>
</file>