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1616\AppData\Local\Microsoft\Windows\INetCache\Content.Outlook\AJDL4IV2\"/>
    </mc:Choice>
  </mc:AlternateContent>
  <xr:revisionPtr revIDLastSave="0" documentId="13_ncr:1_{BB0C8BE4-3852-433F-87B6-3B603FECD74A}" xr6:coauthVersionLast="47" xr6:coauthVersionMax="47" xr10:uidLastSave="{00000000-0000-0000-0000-000000000000}"/>
  <bookViews>
    <workbookView xWindow="-110" yWindow="-110" windowWidth="19420" windowHeight="10300" firstSheet="2" activeTab="5" xr2:uid="{00000000-000D-0000-FFFF-FFFF00000000}"/>
  </bookViews>
  <sheets>
    <sheet name="DE &amp; ALBS" sheetId="3" r:id="rId1"/>
    <sheet name="Newer ALBS" sheetId="7" r:id="rId2"/>
    <sheet name="DE Board Info - A4-Word" sheetId="4" r:id="rId3"/>
    <sheet name="DE Board Info - 2" sheetId="12" r:id="rId4"/>
    <sheet name="DE Website" sheetId="6" r:id="rId5"/>
    <sheet name="DE Website (2)" sheetId="10" r:id="rId6"/>
  </sheets>
  <definedNames>
    <definedName name="_xlnm.Print_Area" localSheetId="4">'DE Website'!$A$28:$O$50</definedName>
    <definedName name="_xlnm.Print_Area" localSheetId="5">'DE Website (2)'!$A$1:$O$49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6" i="3" l="1"/>
  <c r="G56" i="12"/>
  <c r="H56" i="12"/>
  <c r="I56" i="12"/>
  <c r="J56" i="12"/>
  <c r="K56" i="12"/>
  <c r="K57" i="12" s="1"/>
  <c r="L56" i="12"/>
  <c r="L57" i="12" s="1"/>
  <c r="M56" i="12"/>
  <c r="M57" i="12" s="1"/>
  <c r="N56" i="12"/>
  <c r="N57" i="12" s="1"/>
  <c r="O56" i="12"/>
  <c r="P56" i="12"/>
  <c r="Q56" i="12"/>
  <c r="O57" i="12"/>
  <c r="P57" i="12"/>
  <c r="Q57" i="12"/>
  <c r="F57" i="12"/>
  <c r="G43" i="12"/>
  <c r="H43" i="12"/>
  <c r="I43" i="12"/>
  <c r="I47" i="12" s="1"/>
  <c r="J43" i="12"/>
  <c r="K43" i="12"/>
  <c r="L43" i="12"/>
  <c r="L47" i="12" s="1"/>
  <c r="M43" i="12"/>
  <c r="N43" i="12"/>
  <c r="O43" i="12"/>
  <c r="P43" i="12"/>
  <c r="Q43" i="12"/>
  <c r="Q47" i="12" s="1"/>
  <c r="G44" i="12"/>
  <c r="H44" i="12"/>
  <c r="I44" i="12"/>
  <c r="J44" i="12"/>
  <c r="K44" i="12"/>
  <c r="L44" i="12"/>
  <c r="M44" i="12"/>
  <c r="N44" i="12"/>
  <c r="O44" i="12"/>
  <c r="P44" i="12"/>
  <c r="Q44" i="12"/>
  <c r="G46" i="12"/>
  <c r="H46" i="12"/>
  <c r="I46" i="12"/>
  <c r="J46" i="12"/>
  <c r="K46" i="12"/>
  <c r="L46" i="12"/>
  <c r="M46" i="12"/>
  <c r="N46" i="12"/>
  <c r="O46" i="12"/>
  <c r="P46" i="12"/>
  <c r="Q46" i="12"/>
  <c r="G47" i="12"/>
  <c r="O47" i="12"/>
  <c r="P47" i="12"/>
  <c r="G41" i="12"/>
  <c r="H41" i="12"/>
  <c r="I41" i="12"/>
  <c r="J41" i="12"/>
  <c r="K41" i="12"/>
  <c r="L41" i="12"/>
  <c r="M41" i="12"/>
  <c r="N41" i="12"/>
  <c r="O41" i="12"/>
  <c r="P41" i="12"/>
  <c r="Q41" i="12"/>
  <c r="Q7" i="7"/>
  <c r="R41" i="12" s="1"/>
  <c r="I62" i="4"/>
  <c r="J62" i="4"/>
  <c r="K62" i="4"/>
  <c r="L62" i="4"/>
  <c r="M62" i="4"/>
  <c r="N62" i="4"/>
  <c r="O62" i="4"/>
  <c r="D62" i="4"/>
  <c r="D57" i="4"/>
  <c r="D60" i="4"/>
  <c r="Q22" i="7"/>
  <c r="R56" i="12" s="1"/>
  <c r="Q22" i="3"/>
  <c r="F56" i="12"/>
  <c r="E56" i="12"/>
  <c r="F51" i="12"/>
  <c r="G51" i="12"/>
  <c r="H51" i="12"/>
  <c r="I51" i="12"/>
  <c r="J51" i="12"/>
  <c r="K51" i="12"/>
  <c r="L51" i="12"/>
  <c r="M51" i="12"/>
  <c r="N51" i="12"/>
  <c r="O51" i="12"/>
  <c r="P51" i="12"/>
  <c r="Q51" i="12"/>
  <c r="E51" i="12"/>
  <c r="F46" i="12"/>
  <c r="E46" i="12"/>
  <c r="F41" i="12"/>
  <c r="E41" i="12"/>
  <c r="D56" i="4"/>
  <c r="E56" i="4"/>
  <c r="F56" i="4"/>
  <c r="G56" i="4"/>
  <c r="H56" i="4"/>
  <c r="I56" i="4"/>
  <c r="J56" i="4"/>
  <c r="K56" i="4"/>
  <c r="L56" i="4"/>
  <c r="M56" i="4"/>
  <c r="N56" i="4"/>
  <c r="O56" i="4"/>
  <c r="C56" i="4"/>
  <c r="D51" i="4"/>
  <c r="E51" i="4"/>
  <c r="F51" i="4"/>
  <c r="G51" i="4"/>
  <c r="H51" i="4"/>
  <c r="I51" i="4"/>
  <c r="J51" i="4"/>
  <c r="K51" i="4"/>
  <c r="L51" i="4"/>
  <c r="M51" i="4"/>
  <c r="N51" i="4"/>
  <c r="O51" i="4"/>
  <c r="C51" i="4"/>
  <c r="D46" i="4"/>
  <c r="E46" i="4"/>
  <c r="F46" i="4"/>
  <c r="G46" i="4"/>
  <c r="H46" i="4"/>
  <c r="I46" i="4"/>
  <c r="J46" i="4"/>
  <c r="K46" i="4"/>
  <c r="L46" i="4"/>
  <c r="M46" i="4"/>
  <c r="N46" i="4"/>
  <c r="O46" i="4"/>
  <c r="C46" i="4"/>
  <c r="K47" i="12" l="1"/>
  <c r="J47" i="12"/>
  <c r="H47" i="12"/>
  <c r="M47" i="12"/>
  <c r="N47" i="12"/>
  <c r="O6" i="3"/>
  <c r="N28" i="3"/>
  <c r="N26" i="3"/>
  <c r="H26" i="3"/>
  <c r="C6" i="7"/>
  <c r="D6" i="7"/>
  <c r="E6" i="7"/>
  <c r="F6" i="7"/>
  <c r="G6" i="7"/>
  <c r="H6" i="7"/>
  <c r="I6" i="7"/>
  <c r="J6" i="7"/>
  <c r="K6" i="7"/>
  <c r="L6" i="7"/>
  <c r="M6" i="7"/>
  <c r="N6" i="7"/>
  <c r="O6" i="7"/>
  <c r="O26" i="3"/>
  <c r="J13" i="3"/>
  <c r="H21" i="7"/>
  <c r="H16" i="7"/>
  <c r="G13" i="3"/>
  <c r="E16" i="3"/>
  <c r="E18" i="3"/>
  <c r="E21" i="3"/>
  <c r="E23" i="3"/>
  <c r="E26" i="3"/>
  <c r="E28" i="3"/>
  <c r="F13" i="3"/>
  <c r="H13" i="3"/>
  <c r="I13" i="3"/>
  <c r="K13" i="3"/>
  <c r="L13" i="3"/>
  <c r="M13" i="3"/>
  <c r="N13" i="3"/>
  <c r="O13" i="3"/>
  <c r="P13" i="3"/>
  <c r="J11" i="3"/>
  <c r="O11" i="7" l="1"/>
  <c r="G6" i="3" l="1"/>
  <c r="E11" i="3" l="1"/>
  <c r="E21" i="7" l="1"/>
  <c r="G11" i="7" l="1"/>
  <c r="C23" i="7"/>
  <c r="C21" i="7"/>
  <c r="C18" i="7"/>
  <c r="C16" i="7"/>
  <c r="C13" i="7"/>
  <c r="C11" i="7"/>
  <c r="C8" i="7"/>
  <c r="C28" i="3"/>
  <c r="C26" i="3"/>
  <c r="C23" i="3"/>
  <c r="C21" i="3"/>
  <c r="C18" i="3"/>
  <c r="C16" i="3"/>
  <c r="C13" i="3"/>
  <c r="C11" i="3"/>
  <c r="C8" i="3"/>
  <c r="C6" i="3"/>
  <c r="N16" i="3"/>
  <c r="N16" i="7"/>
  <c r="M16" i="3"/>
  <c r="L16" i="3"/>
  <c r="D23" i="6"/>
  <c r="E23" i="6"/>
  <c r="F23" i="6"/>
  <c r="G23" i="6"/>
  <c r="H23" i="6"/>
  <c r="I23" i="6"/>
  <c r="J23" i="6"/>
  <c r="K23" i="6"/>
  <c r="L23" i="6"/>
  <c r="M23" i="6"/>
  <c r="N23" i="6"/>
  <c r="C23" i="6"/>
  <c r="D21" i="6"/>
  <c r="E21" i="6"/>
  <c r="F21" i="6"/>
  <c r="G21" i="6"/>
  <c r="H21" i="6"/>
  <c r="I21" i="6"/>
  <c r="J21" i="6"/>
  <c r="K21" i="6"/>
  <c r="L21" i="6"/>
  <c r="M21" i="6"/>
  <c r="N21" i="6"/>
  <c r="C21" i="6"/>
  <c r="D20" i="6"/>
  <c r="E20" i="6"/>
  <c r="F20" i="6"/>
  <c r="G20" i="6"/>
  <c r="H20" i="6"/>
  <c r="H24" i="6" s="1"/>
  <c r="I20" i="6"/>
  <c r="J20" i="6"/>
  <c r="K20" i="6"/>
  <c r="L20" i="6"/>
  <c r="M20" i="6"/>
  <c r="N20" i="6"/>
  <c r="C20" i="6"/>
  <c r="E30" i="12"/>
  <c r="F30" i="12"/>
  <c r="G30" i="12"/>
  <c r="H30" i="12"/>
  <c r="I30" i="12"/>
  <c r="J30" i="12"/>
  <c r="K30" i="12"/>
  <c r="L30" i="12"/>
  <c r="M30" i="12"/>
  <c r="N30" i="12"/>
  <c r="O30" i="12"/>
  <c r="P30" i="12"/>
  <c r="Q30" i="12"/>
  <c r="D30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D28" i="12"/>
  <c r="E27" i="12"/>
  <c r="E29" i="12" s="1"/>
  <c r="F27" i="12"/>
  <c r="G27" i="12"/>
  <c r="H27" i="12"/>
  <c r="I27" i="12"/>
  <c r="J27" i="12"/>
  <c r="K27" i="12"/>
  <c r="L27" i="12"/>
  <c r="M27" i="12"/>
  <c r="N27" i="12"/>
  <c r="O27" i="12"/>
  <c r="P27" i="12"/>
  <c r="Q27" i="12"/>
  <c r="D27" i="12"/>
  <c r="D34" i="4"/>
  <c r="E34" i="4"/>
  <c r="F34" i="4"/>
  <c r="G34" i="4"/>
  <c r="H34" i="4"/>
  <c r="I34" i="4"/>
  <c r="J34" i="4"/>
  <c r="K34" i="4"/>
  <c r="L34" i="4"/>
  <c r="M34" i="4"/>
  <c r="N34" i="4"/>
  <c r="O34" i="4"/>
  <c r="C34" i="4"/>
  <c r="C35" i="4" s="1"/>
  <c r="D32" i="4"/>
  <c r="E32" i="4"/>
  <c r="F32" i="4"/>
  <c r="G32" i="4"/>
  <c r="H32" i="4"/>
  <c r="I32" i="4"/>
  <c r="J32" i="4"/>
  <c r="K32" i="4"/>
  <c r="L32" i="4"/>
  <c r="M32" i="4"/>
  <c r="N32" i="4"/>
  <c r="O32" i="4"/>
  <c r="C32" i="4"/>
  <c r="C33" i="4" s="1"/>
  <c r="E31" i="4"/>
  <c r="F31" i="4"/>
  <c r="G31" i="4"/>
  <c r="H31" i="4"/>
  <c r="H35" i="4" s="1"/>
  <c r="I31" i="4"/>
  <c r="J31" i="4"/>
  <c r="K31" i="4"/>
  <c r="L31" i="4"/>
  <c r="M31" i="4"/>
  <c r="N31" i="4"/>
  <c r="O31" i="4"/>
  <c r="D31" i="4"/>
  <c r="C31" i="4"/>
  <c r="P28" i="3"/>
  <c r="O28" i="3"/>
  <c r="M28" i="3"/>
  <c r="L28" i="3"/>
  <c r="K28" i="3"/>
  <c r="I28" i="3"/>
  <c r="H28" i="3"/>
  <c r="G28" i="3"/>
  <c r="F28" i="3"/>
  <c r="D28" i="3"/>
  <c r="Q27" i="3"/>
  <c r="O22" i="10" s="1"/>
  <c r="P26" i="3"/>
  <c r="M26" i="3"/>
  <c r="L26" i="3"/>
  <c r="K26" i="3"/>
  <c r="I26" i="3"/>
  <c r="F26" i="3"/>
  <c r="D26" i="3"/>
  <c r="Q25" i="3"/>
  <c r="R28" i="12" s="1"/>
  <c r="Q24" i="3"/>
  <c r="R27" i="12" s="1"/>
  <c r="D23" i="7"/>
  <c r="D18" i="7"/>
  <c r="D13" i="7"/>
  <c r="D21" i="7"/>
  <c r="D16" i="7"/>
  <c r="D11" i="7"/>
  <c r="D21" i="3"/>
  <c r="D13" i="3"/>
  <c r="Q12" i="7"/>
  <c r="D8" i="7"/>
  <c r="D23" i="3"/>
  <c r="D18" i="3"/>
  <c r="D16" i="3"/>
  <c r="D11" i="3"/>
  <c r="D8" i="3"/>
  <c r="D6" i="3"/>
  <c r="O8" i="3"/>
  <c r="O11" i="3"/>
  <c r="O16" i="3"/>
  <c r="O18" i="3"/>
  <c r="O21" i="3"/>
  <c r="O23" i="3"/>
  <c r="O13" i="7"/>
  <c r="O16" i="7"/>
  <c r="O18" i="7"/>
  <c r="O21" i="7"/>
  <c r="O23" i="7"/>
  <c r="D56" i="12"/>
  <c r="Q54" i="12"/>
  <c r="P54" i="12"/>
  <c r="O54" i="12"/>
  <c r="N54" i="12"/>
  <c r="M54" i="12"/>
  <c r="L54" i="12"/>
  <c r="K54" i="12"/>
  <c r="J54" i="12"/>
  <c r="I54" i="12"/>
  <c r="H54" i="12"/>
  <c r="G54" i="12"/>
  <c r="F54" i="12"/>
  <c r="E54" i="12"/>
  <c r="D54" i="12"/>
  <c r="Q53" i="12"/>
  <c r="P53" i="12"/>
  <c r="O53" i="12"/>
  <c r="N53" i="12"/>
  <c r="M53" i="12"/>
  <c r="L53" i="12"/>
  <c r="K53" i="12"/>
  <c r="J53" i="12"/>
  <c r="J57" i="12" s="1"/>
  <c r="I53" i="12"/>
  <c r="I57" i="12" s="1"/>
  <c r="H53" i="12"/>
  <c r="H57" i="12" s="1"/>
  <c r="G53" i="12"/>
  <c r="G57" i="12" s="1"/>
  <c r="F53" i="12"/>
  <c r="E53" i="12"/>
  <c r="D53" i="12"/>
  <c r="D57" i="12" s="1"/>
  <c r="R51" i="12"/>
  <c r="D51" i="12"/>
  <c r="Q49" i="12"/>
  <c r="P49" i="12"/>
  <c r="O49" i="12"/>
  <c r="N49" i="12"/>
  <c r="M49" i="12"/>
  <c r="L49" i="12"/>
  <c r="K49" i="12"/>
  <c r="J49" i="12"/>
  <c r="I49" i="12"/>
  <c r="H49" i="12"/>
  <c r="G49" i="12"/>
  <c r="E49" i="12"/>
  <c r="D49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F50" i="12" s="1"/>
  <c r="E48" i="12"/>
  <c r="E50" i="12" s="1"/>
  <c r="D48" i="12"/>
  <c r="D46" i="12"/>
  <c r="F44" i="12"/>
  <c r="E44" i="12"/>
  <c r="D44" i="12"/>
  <c r="F43" i="12"/>
  <c r="E43" i="12"/>
  <c r="D43" i="12"/>
  <c r="D41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Q20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E21" i="12" s="1"/>
  <c r="D17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E9" i="12"/>
  <c r="D7" i="12"/>
  <c r="D5" i="12"/>
  <c r="L1" i="12"/>
  <c r="L2" i="12" s="1"/>
  <c r="Q1" i="12"/>
  <c r="P1" i="12"/>
  <c r="P2" i="12" s="1"/>
  <c r="M1" i="12"/>
  <c r="M2" i="12" s="1"/>
  <c r="I1" i="12"/>
  <c r="I2" i="12" s="1"/>
  <c r="H1" i="12"/>
  <c r="H2" i="12" s="1"/>
  <c r="K1" i="12"/>
  <c r="K2" i="12" s="1"/>
  <c r="E2" i="12"/>
  <c r="J1" i="12"/>
  <c r="N1" i="12"/>
  <c r="N2" i="12" s="1"/>
  <c r="Q2" i="12"/>
  <c r="G1" i="12"/>
  <c r="G2" i="12" s="1"/>
  <c r="O1" i="12"/>
  <c r="O2" i="12" s="1"/>
  <c r="F1" i="12"/>
  <c r="F2" i="12" s="1"/>
  <c r="C61" i="4"/>
  <c r="C62" i="4" s="1"/>
  <c r="G23" i="3"/>
  <c r="J2" i="12"/>
  <c r="D49" i="6"/>
  <c r="E49" i="6"/>
  <c r="F49" i="6"/>
  <c r="G49" i="6"/>
  <c r="H49" i="6"/>
  <c r="I49" i="6"/>
  <c r="J49" i="6"/>
  <c r="K49" i="6"/>
  <c r="L49" i="6"/>
  <c r="M49" i="6"/>
  <c r="N49" i="6"/>
  <c r="C49" i="6"/>
  <c r="D47" i="6"/>
  <c r="E47" i="6"/>
  <c r="F47" i="6"/>
  <c r="G47" i="6"/>
  <c r="H47" i="6"/>
  <c r="I47" i="6"/>
  <c r="J47" i="6"/>
  <c r="K47" i="6"/>
  <c r="L47" i="6"/>
  <c r="M47" i="6"/>
  <c r="N47" i="6"/>
  <c r="D46" i="6"/>
  <c r="E46" i="6"/>
  <c r="F46" i="6"/>
  <c r="G46" i="6"/>
  <c r="H46" i="6"/>
  <c r="I46" i="6"/>
  <c r="J46" i="6"/>
  <c r="K46" i="6"/>
  <c r="L46" i="6"/>
  <c r="M46" i="6"/>
  <c r="N46" i="6"/>
  <c r="C47" i="6"/>
  <c r="C46" i="6"/>
  <c r="D44" i="6"/>
  <c r="E44" i="6"/>
  <c r="F44" i="6"/>
  <c r="G44" i="6"/>
  <c r="H44" i="6"/>
  <c r="I44" i="6"/>
  <c r="J44" i="6"/>
  <c r="K44" i="6"/>
  <c r="L44" i="6"/>
  <c r="M44" i="6"/>
  <c r="N44" i="6"/>
  <c r="C44" i="6"/>
  <c r="D42" i="6"/>
  <c r="E42" i="6"/>
  <c r="F42" i="6"/>
  <c r="G42" i="6"/>
  <c r="H42" i="6"/>
  <c r="I42" i="6"/>
  <c r="J42" i="6"/>
  <c r="K42" i="6"/>
  <c r="L42" i="6"/>
  <c r="M42" i="6"/>
  <c r="N42" i="6"/>
  <c r="C42" i="6"/>
  <c r="D41" i="6"/>
  <c r="E41" i="6"/>
  <c r="F41" i="6"/>
  <c r="G41" i="6"/>
  <c r="H41" i="6"/>
  <c r="I41" i="6"/>
  <c r="I45" i="6" s="1"/>
  <c r="J41" i="6"/>
  <c r="K41" i="6"/>
  <c r="L41" i="6"/>
  <c r="M41" i="6"/>
  <c r="N41" i="6"/>
  <c r="C41" i="6"/>
  <c r="D39" i="6"/>
  <c r="E39" i="6"/>
  <c r="F39" i="6"/>
  <c r="G39" i="6"/>
  <c r="H39" i="6"/>
  <c r="I39" i="6"/>
  <c r="J39" i="6"/>
  <c r="K39" i="6"/>
  <c r="L39" i="6"/>
  <c r="M39" i="6"/>
  <c r="N39" i="6"/>
  <c r="C39" i="6"/>
  <c r="D37" i="6"/>
  <c r="E37" i="6"/>
  <c r="F37" i="6"/>
  <c r="G37" i="6"/>
  <c r="H37" i="6"/>
  <c r="I37" i="6"/>
  <c r="J37" i="6"/>
  <c r="K37" i="6"/>
  <c r="L37" i="6"/>
  <c r="M37" i="6"/>
  <c r="N37" i="6"/>
  <c r="C37" i="6"/>
  <c r="D36" i="6"/>
  <c r="D40" i="6" s="1"/>
  <c r="E36" i="6"/>
  <c r="F36" i="6"/>
  <c r="G36" i="6"/>
  <c r="H36" i="6"/>
  <c r="I36" i="6"/>
  <c r="J36" i="6"/>
  <c r="K36" i="6"/>
  <c r="L36" i="6"/>
  <c r="M36" i="6"/>
  <c r="N36" i="6"/>
  <c r="C36" i="6"/>
  <c r="D34" i="6"/>
  <c r="E34" i="6"/>
  <c r="F34" i="6"/>
  <c r="G34" i="6"/>
  <c r="H34" i="6"/>
  <c r="I34" i="6"/>
  <c r="J34" i="6"/>
  <c r="K34" i="6"/>
  <c r="L34" i="6"/>
  <c r="M34" i="6"/>
  <c r="N34" i="6"/>
  <c r="C34" i="6"/>
  <c r="D32" i="6"/>
  <c r="E32" i="6"/>
  <c r="F32" i="6"/>
  <c r="G32" i="6"/>
  <c r="H32" i="6"/>
  <c r="I32" i="6"/>
  <c r="J32" i="6"/>
  <c r="K32" i="6"/>
  <c r="L32" i="6"/>
  <c r="M32" i="6"/>
  <c r="N32" i="6"/>
  <c r="C32" i="6"/>
  <c r="D31" i="6"/>
  <c r="E31" i="6"/>
  <c r="F31" i="6"/>
  <c r="G31" i="6"/>
  <c r="H31" i="6"/>
  <c r="I31" i="6"/>
  <c r="J31" i="6"/>
  <c r="J35" i="6" s="1"/>
  <c r="K31" i="6"/>
  <c r="L31" i="6"/>
  <c r="M31" i="6"/>
  <c r="N31" i="6"/>
  <c r="C31" i="6"/>
  <c r="O59" i="4"/>
  <c r="O58" i="4"/>
  <c r="O54" i="4"/>
  <c r="O53" i="4"/>
  <c r="O49" i="4"/>
  <c r="O50" i="4" s="1"/>
  <c r="O48" i="4"/>
  <c r="O44" i="4"/>
  <c r="O43" i="4"/>
  <c r="N59" i="4"/>
  <c r="N58" i="4"/>
  <c r="N54" i="4"/>
  <c r="N53" i="4"/>
  <c r="N49" i="4"/>
  <c r="N48" i="4"/>
  <c r="N44" i="4"/>
  <c r="N43" i="4"/>
  <c r="M59" i="4"/>
  <c r="M58" i="4"/>
  <c r="M54" i="4"/>
  <c r="M53" i="4"/>
  <c r="M49" i="4"/>
  <c r="M48" i="4"/>
  <c r="M44" i="4"/>
  <c r="M43" i="4"/>
  <c r="L59" i="4"/>
  <c r="L58" i="4"/>
  <c r="L54" i="4"/>
  <c r="L53" i="4"/>
  <c r="L49" i="4"/>
  <c r="L48" i="4"/>
  <c r="L44" i="4"/>
  <c r="L43" i="4"/>
  <c r="K59" i="4"/>
  <c r="K58" i="4"/>
  <c r="K54" i="4"/>
  <c r="K53" i="4"/>
  <c r="K49" i="4"/>
  <c r="K48" i="4"/>
  <c r="K44" i="4"/>
  <c r="K43" i="4"/>
  <c r="J59" i="4"/>
  <c r="J58" i="4"/>
  <c r="J54" i="4"/>
  <c r="J53" i="4"/>
  <c r="J49" i="4"/>
  <c r="J48" i="4"/>
  <c r="J44" i="4"/>
  <c r="J43" i="4"/>
  <c r="I59" i="4"/>
  <c r="I58" i="4"/>
  <c r="I54" i="4"/>
  <c r="I53" i="4"/>
  <c r="I49" i="4"/>
  <c r="I48" i="4"/>
  <c r="I44" i="4"/>
  <c r="I43" i="4"/>
  <c r="H59" i="4"/>
  <c r="H58" i="4"/>
  <c r="H54" i="4"/>
  <c r="H53" i="4"/>
  <c r="H49" i="4"/>
  <c r="H48" i="4"/>
  <c r="H44" i="4"/>
  <c r="H43" i="4"/>
  <c r="G59" i="4"/>
  <c r="G58" i="4"/>
  <c r="G54" i="4"/>
  <c r="G53" i="4"/>
  <c r="G49" i="4"/>
  <c r="G48" i="4"/>
  <c r="G44" i="4"/>
  <c r="G43" i="4"/>
  <c r="F59" i="4"/>
  <c r="F58" i="4"/>
  <c r="F54" i="4"/>
  <c r="F53" i="4"/>
  <c r="F49" i="4"/>
  <c r="F48" i="4"/>
  <c r="F44" i="4"/>
  <c r="F43" i="4"/>
  <c r="E59" i="4"/>
  <c r="E58" i="4"/>
  <c r="E54" i="4"/>
  <c r="E53" i="4"/>
  <c r="E57" i="4" s="1"/>
  <c r="E49" i="4"/>
  <c r="E48" i="4"/>
  <c r="E44" i="4"/>
  <c r="E43" i="4"/>
  <c r="D59" i="4"/>
  <c r="D58" i="4"/>
  <c r="D54" i="4"/>
  <c r="D53" i="4"/>
  <c r="D49" i="4"/>
  <c r="D48" i="4"/>
  <c r="D44" i="4"/>
  <c r="D43" i="4"/>
  <c r="C59" i="4"/>
  <c r="C60" i="4"/>
  <c r="C58" i="4"/>
  <c r="C54" i="4"/>
  <c r="C53" i="4"/>
  <c r="C49" i="4"/>
  <c r="C50" i="4" s="1"/>
  <c r="C48" i="4"/>
  <c r="C44" i="4"/>
  <c r="C43" i="4"/>
  <c r="C45" i="4" s="1"/>
  <c r="P23" i="7"/>
  <c r="N23" i="7"/>
  <c r="M23" i="7"/>
  <c r="L23" i="7"/>
  <c r="K23" i="7"/>
  <c r="J23" i="7"/>
  <c r="I23" i="7"/>
  <c r="H23" i="7"/>
  <c r="G23" i="7"/>
  <c r="F23" i="7"/>
  <c r="E23" i="7"/>
  <c r="P61" i="4"/>
  <c r="P21" i="7"/>
  <c r="N21" i="7"/>
  <c r="M21" i="7"/>
  <c r="L21" i="7"/>
  <c r="K21" i="7"/>
  <c r="J21" i="7"/>
  <c r="I21" i="7"/>
  <c r="G21" i="7"/>
  <c r="F21" i="7"/>
  <c r="Q20" i="7"/>
  <c r="O47" i="6" s="1"/>
  <c r="Q19" i="7"/>
  <c r="O45" i="10" s="1"/>
  <c r="P18" i="7"/>
  <c r="N18" i="7"/>
  <c r="M18" i="7"/>
  <c r="L18" i="7"/>
  <c r="K18" i="7"/>
  <c r="J18" i="7"/>
  <c r="I18" i="7"/>
  <c r="H18" i="7"/>
  <c r="G18" i="7"/>
  <c r="F18" i="7"/>
  <c r="E18" i="7"/>
  <c r="Q17" i="7"/>
  <c r="O43" i="10" s="1"/>
  <c r="P16" i="7"/>
  <c r="M16" i="7"/>
  <c r="L16" i="7"/>
  <c r="K16" i="7"/>
  <c r="J16" i="7"/>
  <c r="I16" i="7"/>
  <c r="G16" i="7"/>
  <c r="F16" i="7"/>
  <c r="E16" i="7"/>
  <c r="Q15" i="7"/>
  <c r="O41" i="10" s="1"/>
  <c r="Q14" i="7"/>
  <c r="O40" i="10" s="1"/>
  <c r="P13" i="7"/>
  <c r="N13" i="7"/>
  <c r="M13" i="7"/>
  <c r="L13" i="7"/>
  <c r="K13" i="7"/>
  <c r="J13" i="7"/>
  <c r="I13" i="7"/>
  <c r="H13" i="7"/>
  <c r="G13" i="7"/>
  <c r="F13" i="7"/>
  <c r="E13" i="7"/>
  <c r="P11" i="7"/>
  <c r="N11" i="7"/>
  <c r="M11" i="7"/>
  <c r="L11" i="7"/>
  <c r="K11" i="7"/>
  <c r="J11" i="7"/>
  <c r="I11" i="7"/>
  <c r="H11" i="7"/>
  <c r="F11" i="7"/>
  <c r="E11" i="7"/>
  <c r="Q10" i="7"/>
  <c r="Q9" i="7"/>
  <c r="P8" i="7"/>
  <c r="O8" i="7"/>
  <c r="N8" i="7"/>
  <c r="M8" i="7"/>
  <c r="L8" i="7"/>
  <c r="K8" i="7"/>
  <c r="J8" i="7"/>
  <c r="I8" i="7"/>
  <c r="H8" i="7"/>
  <c r="G8" i="7"/>
  <c r="F8" i="7"/>
  <c r="E8" i="7"/>
  <c r="O34" i="6"/>
  <c r="P6" i="7"/>
  <c r="Q5" i="7"/>
  <c r="O32" i="6" s="1"/>
  <c r="Q4" i="7"/>
  <c r="O30" i="10" s="1"/>
  <c r="E61" i="4"/>
  <c r="F61" i="4"/>
  <c r="G61" i="4"/>
  <c r="H61" i="4"/>
  <c r="I61" i="4"/>
  <c r="J61" i="4"/>
  <c r="K61" i="4"/>
  <c r="L61" i="4"/>
  <c r="M61" i="4"/>
  <c r="N61" i="4"/>
  <c r="O61" i="4"/>
  <c r="D61" i="4"/>
  <c r="C57" i="4"/>
  <c r="C52" i="4"/>
  <c r="Q61" i="4"/>
  <c r="P56" i="4"/>
  <c r="P51" i="4"/>
  <c r="P46" i="4"/>
  <c r="D8" i="6"/>
  <c r="D13" i="6"/>
  <c r="D18" i="6"/>
  <c r="E8" i="6"/>
  <c r="E13" i="6"/>
  <c r="E18" i="6"/>
  <c r="F8" i="6"/>
  <c r="F13" i="6"/>
  <c r="F18" i="6"/>
  <c r="G8" i="6"/>
  <c r="G13" i="6"/>
  <c r="G18" i="6"/>
  <c r="H8" i="6"/>
  <c r="H13" i="6"/>
  <c r="H18" i="6"/>
  <c r="I8" i="6"/>
  <c r="I13" i="6"/>
  <c r="I18" i="6"/>
  <c r="J8" i="6"/>
  <c r="J13" i="6"/>
  <c r="J18" i="6"/>
  <c r="K8" i="6"/>
  <c r="K13" i="6"/>
  <c r="K18" i="6"/>
  <c r="L8" i="6"/>
  <c r="L13" i="6"/>
  <c r="L18" i="6"/>
  <c r="M8" i="6"/>
  <c r="M5" i="6"/>
  <c r="M13" i="6"/>
  <c r="M18" i="6"/>
  <c r="M15" i="6"/>
  <c r="N8" i="6"/>
  <c r="N13" i="6"/>
  <c r="N18" i="6"/>
  <c r="Q12" i="3"/>
  <c r="R15" i="12" s="1"/>
  <c r="Q17" i="3"/>
  <c r="O12" i="10" s="1"/>
  <c r="P25" i="4"/>
  <c r="D5" i="6"/>
  <c r="D10" i="6"/>
  <c r="D15" i="6"/>
  <c r="E5" i="6"/>
  <c r="E10" i="6"/>
  <c r="E15" i="6"/>
  <c r="F5" i="6"/>
  <c r="F10" i="6"/>
  <c r="F15" i="6"/>
  <c r="G5" i="6"/>
  <c r="G10" i="6"/>
  <c r="G15" i="6"/>
  <c r="H5" i="6"/>
  <c r="H10" i="6"/>
  <c r="H15" i="6"/>
  <c r="I5" i="6"/>
  <c r="I10" i="6"/>
  <c r="I15" i="6"/>
  <c r="J5" i="6"/>
  <c r="J10" i="6"/>
  <c r="J15" i="6"/>
  <c r="K5" i="6"/>
  <c r="K10" i="6"/>
  <c r="K15" i="6"/>
  <c r="L5" i="6"/>
  <c r="L10" i="6"/>
  <c r="L15" i="6"/>
  <c r="M10" i="6"/>
  <c r="N5" i="6"/>
  <c r="N10" i="6"/>
  <c r="N15" i="6"/>
  <c r="Q9" i="3"/>
  <c r="O4" i="10" s="1"/>
  <c r="Q14" i="3"/>
  <c r="O10" i="6" s="1"/>
  <c r="Q19" i="3"/>
  <c r="O15" i="6" s="1"/>
  <c r="D6" i="6"/>
  <c r="D11" i="6"/>
  <c r="D16" i="6"/>
  <c r="E6" i="6"/>
  <c r="E11" i="6"/>
  <c r="E16" i="6"/>
  <c r="F6" i="6"/>
  <c r="F11" i="6"/>
  <c r="F16" i="6"/>
  <c r="G6" i="6"/>
  <c r="G11" i="6"/>
  <c r="G16" i="6"/>
  <c r="H6" i="6"/>
  <c r="H11" i="6"/>
  <c r="H16" i="6"/>
  <c r="I6" i="6"/>
  <c r="I11" i="6"/>
  <c r="I16" i="6"/>
  <c r="J6" i="6"/>
  <c r="J11" i="6"/>
  <c r="J16" i="6"/>
  <c r="K6" i="6"/>
  <c r="K11" i="6"/>
  <c r="K16" i="6"/>
  <c r="L6" i="6"/>
  <c r="L11" i="6"/>
  <c r="L16" i="6"/>
  <c r="M6" i="6"/>
  <c r="M11" i="6"/>
  <c r="M16" i="6"/>
  <c r="N6" i="6"/>
  <c r="N11" i="6"/>
  <c r="N16" i="6"/>
  <c r="Q10" i="3"/>
  <c r="O5" i="10" s="1"/>
  <c r="Q15" i="3"/>
  <c r="P18" i="4" s="1"/>
  <c r="Q20" i="3"/>
  <c r="O16" i="6" s="1"/>
  <c r="C5" i="6"/>
  <c r="C10" i="6"/>
  <c r="C15" i="6"/>
  <c r="C6" i="6"/>
  <c r="C11" i="6"/>
  <c r="C16" i="6"/>
  <c r="C8" i="6"/>
  <c r="C13" i="6"/>
  <c r="C18" i="6"/>
  <c r="Q7" i="3"/>
  <c r="R10" i="12" s="1"/>
  <c r="Q4" i="3"/>
  <c r="R7" i="12" s="1"/>
  <c r="Q5" i="3"/>
  <c r="P8" i="4" s="1"/>
  <c r="E15" i="4"/>
  <c r="E12" i="4"/>
  <c r="D10" i="4"/>
  <c r="D15" i="4"/>
  <c r="D20" i="4"/>
  <c r="D25" i="4"/>
  <c r="E27" i="4"/>
  <c r="E28" i="4"/>
  <c r="E10" i="4"/>
  <c r="E20" i="4"/>
  <c r="E25" i="4"/>
  <c r="F27" i="4"/>
  <c r="F28" i="4"/>
  <c r="F10" i="4"/>
  <c r="F15" i="4"/>
  <c r="F20" i="4"/>
  <c r="F25" i="4"/>
  <c r="G27" i="4"/>
  <c r="G28" i="4" s="1"/>
  <c r="G10" i="4"/>
  <c r="G15" i="4"/>
  <c r="G20" i="4"/>
  <c r="G25" i="4"/>
  <c r="H27" i="4"/>
  <c r="H28" i="4" s="1"/>
  <c r="H10" i="4"/>
  <c r="H15" i="4"/>
  <c r="H20" i="4"/>
  <c r="H25" i="4"/>
  <c r="I27" i="4"/>
  <c r="I28" i="4" s="1"/>
  <c r="I10" i="4"/>
  <c r="I15" i="4"/>
  <c r="I20" i="4"/>
  <c r="I25" i="4"/>
  <c r="J27" i="4"/>
  <c r="J28" i="4"/>
  <c r="J10" i="4"/>
  <c r="J15" i="4"/>
  <c r="J20" i="4"/>
  <c r="J25" i="4"/>
  <c r="K27" i="4"/>
  <c r="K28" i="4" s="1"/>
  <c r="K10" i="4"/>
  <c r="K15" i="4"/>
  <c r="K20" i="4"/>
  <c r="K25" i="4"/>
  <c r="L27" i="4"/>
  <c r="L28" i="4" s="1"/>
  <c r="L10" i="4"/>
  <c r="L15" i="4"/>
  <c r="L20" i="4"/>
  <c r="L25" i="4"/>
  <c r="M27" i="4"/>
  <c r="M28" i="4" s="1"/>
  <c r="M10" i="4"/>
  <c r="M15" i="4"/>
  <c r="M20" i="4"/>
  <c r="M25" i="4"/>
  <c r="N27" i="4"/>
  <c r="N28" i="4"/>
  <c r="N10" i="4"/>
  <c r="N15" i="4"/>
  <c r="N20" i="4"/>
  <c r="N25" i="4"/>
  <c r="O27" i="4"/>
  <c r="O28" i="4" s="1"/>
  <c r="O10" i="4"/>
  <c r="O15" i="4"/>
  <c r="O20" i="4"/>
  <c r="O25" i="4"/>
  <c r="P27" i="4"/>
  <c r="P28" i="4" s="1"/>
  <c r="D7" i="4"/>
  <c r="D12" i="4"/>
  <c r="D17" i="4"/>
  <c r="D22" i="4"/>
  <c r="E7" i="4"/>
  <c r="E17" i="4"/>
  <c r="E22" i="4"/>
  <c r="F7" i="4"/>
  <c r="F12" i="4"/>
  <c r="F17" i="4"/>
  <c r="F22" i="4"/>
  <c r="G7" i="4"/>
  <c r="G12" i="4"/>
  <c r="G17" i="4"/>
  <c r="G22" i="4"/>
  <c r="H7" i="4"/>
  <c r="H12" i="4"/>
  <c r="H17" i="4"/>
  <c r="H22" i="4"/>
  <c r="I7" i="4"/>
  <c r="I12" i="4"/>
  <c r="I16" i="4" s="1"/>
  <c r="I17" i="4"/>
  <c r="I22" i="4"/>
  <c r="J7" i="4"/>
  <c r="J12" i="4"/>
  <c r="J17" i="4"/>
  <c r="J22" i="4"/>
  <c r="K7" i="4"/>
  <c r="K12" i="4"/>
  <c r="K17" i="4"/>
  <c r="K22" i="4"/>
  <c r="L7" i="4"/>
  <c r="L12" i="4"/>
  <c r="L17" i="4"/>
  <c r="L22" i="4"/>
  <c r="M7" i="4"/>
  <c r="M12" i="4"/>
  <c r="M17" i="4"/>
  <c r="M22" i="4"/>
  <c r="N7" i="4"/>
  <c r="N12" i="4"/>
  <c r="N17" i="4"/>
  <c r="N22" i="4"/>
  <c r="O7" i="4"/>
  <c r="O12" i="4"/>
  <c r="O16" i="4" s="1"/>
  <c r="O17" i="4"/>
  <c r="O22" i="4"/>
  <c r="C10" i="4"/>
  <c r="D29" i="4" s="1"/>
  <c r="D30" i="4" s="1"/>
  <c r="C15" i="4"/>
  <c r="C16" i="4" s="1"/>
  <c r="C20" i="4"/>
  <c r="C25" i="4"/>
  <c r="D27" i="4"/>
  <c r="D28" i="4"/>
  <c r="C7" i="4"/>
  <c r="C11" i="4" s="1"/>
  <c r="C12" i="4"/>
  <c r="C17" i="4"/>
  <c r="C21" i="4" s="1"/>
  <c r="C22" i="4"/>
  <c r="C26" i="4" s="1"/>
  <c r="D8" i="4"/>
  <c r="D13" i="4"/>
  <c r="D18" i="4"/>
  <c r="D23" i="4"/>
  <c r="E8" i="4"/>
  <c r="E13" i="4"/>
  <c r="E18" i="4"/>
  <c r="E23" i="4"/>
  <c r="F8" i="4"/>
  <c r="F13" i="4"/>
  <c r="F18" i="4"/>
  <c r="F23" i="4"/>
  <c r="G8" i="4"/>
  <c r="G13" i="4"/>
  <c r="G18" i="4"/>
  <c r="G23" i="4"/>
  <c r="H8" i="4"/>
  <c r="H13" i="4"/>
  <c r="H18" i="4"/>
  <c r="H23" i="4"/>
  <c r="I8" i="4"/>
  <c r="I13" i="4"/>
  <c r="I18" i="4"/>
  <c r="I23" i="4"/>
  <c r="J8" i="4"/>
  <c r="J13" i="4"/>
  <c r="J18" i="4"/>
  <c r="J23" i="4"/>
  <c r="K8" i="4"/>
  <c r="K13" i="4"/>
  <c r="K18" i="4"/>
  <c r="K23" i="4"/>
  <c r="L8" i="4"/>
  <c r="L13" i="4"/>
  <c r="L18" i="4"/>
  <c r="L23" i="4"/>
  <c r="M8" i="4"/>
  <c r="M13" i="4"/>
  <c r="M18" i="4"/>
  <c r="M23" i="4"/>
  <c r="N8" i="4"/>
  <c r="N13" i="4"/>
  <c r="N18" i="4"/>
  <c r="N23" i="4"/>
  <c r="O8" i="4"/>
  <c r="O13" i="4"/>
  <c r="O18" i="4"/>
  <c r="O23" i="4"/>
  <c r="C8" i="4"/>
  <c r="C13" i="4"/>
  <c r="C18" i="4"/>
  <c r="C19" i="4"/>
  <c r="C23" i="4"/>
  <c r="C24" i="4" s="1"/>
  <c r="P23" i="3"/>
  <c r="N23" i="3"/>
  <c r="M23" i="3"/>
  <c r="L23" i="3"/>
  <c r="K23" i="3"/>
  <c r="J23" i="3"/>
  <c r="I23" i="3"/>
  <c r="H23" i="3"/>
  <c r="F23" i="3"/>
  <c r="P21" i="3"/>
  <c r="N21" i="3"/>
  <c r="M21" i="3"/>
  <c r="L21" i="3"/>
  <c r="K21" i="3"/>
  <c r="J21" i="3"/>
  <c r="I21" i="3"/>
  <c r="H21" i="3"/>
  <c r="G21" i="3"/>
  <c r="F21" i="3"/>
  <c r="P18" i="3"/>
  <c r="N18" i="3"/>
  <c r="M18" i="3"/>
  <c r="L18" i="3"/>
  <c r="K18" i="3"/>
  <c r="J18" i="3"/>
  <c r="I18" i="3"/>
  <c r="H18" i="3"/>
  <c r="G18" i="3"/>
  <c r="F18" i="3"/>
  <c r="P16" i="3"/>
  <c r="K16" i="3"/>
  <c r="J16" i="3"/>
  <c r="I16" i="3"/>
  <c r="H16" i="3"/>
  <c r="G16" i="3"/>
  <c r="F16" i="3"/>
  <c r="E13" i="3"/>
  <c r="P11" i="3"/>
  <c r="N11" i="3"/>
  <c r="M11" i="3"/>
  <c r="L11" i="3"/>
  <c r="K11" i="3"/>
  <c r="I11" i="3"/>
  <c r="H11" i="3"/>
  <c r="G11" i="3"/>
  <c r="F11" i="3"/>
  <c r="P8" i="3"/>
  <c r="N8" i="3"/>
  <c r="M8" i="3"/>
  <c r="L8" i="3"/>
  <c r="K8" i="3"/>
  <c r="J8" i="3"/>
  <c r="I8" i="3"/>
  <c r="H8" i="3"/>
  <c r="G8" i="3"/>
  <c r="F8" i="3"/>
  <c r="E8" i="3"/>
  <c r="P6" i="3"/>
  <c r="N6" i="3"/>
  <c r="M6" i="3"/>
  <c r="L6" i="3"/>
  <c r="K6" i="3"/>
  <c r="J6" i="3"/>
  <c r="I6" i="3"/>
  <c r="H6" i="3"/>
  <c r="F6" i="3"/>
  <c r="E6" i="3"/>
  <c r="L1" i="4"/>
  <c r="L2" i="4"/>
  <c r="Q27" i="4"/>
  <c r="Q28" i="4"/>
  <c r="G1" i="4"/>
  <c r="G2" i="4"/>
  <c r="F1" i="4"/>
  <c r="F2" i="4" s="1"/>
  <c r="E1" i="4"/>
  <c r="E2" i="4" s="1"/>
  <c r="D2" i="4"/>
  <c r="I1" i="4"/>
  <c r="I2" i="4"/>
  <c r="H1" i="4"/>
  <c r="H2" i="4" s="1"/>
  <c r="N1" i="4"/>
  <c r="N2" i="4"/>
  <c r="P1" i="4"/>
  <c r="P2" i="4"/>
  <c r="O1" i="4"/>
  <c r="O2" i="4" s="1"/>
  <c r="M1" i="4"/>
  <c r="M2" i="4"/>
  <c r="K1" i="4"/>
  <c r="K2" i="4"/>
  <c r="J1" i="4"/>
  <c r="J2" i="4"/>
  <c r="E45" i="12"/>
  <c r="N45" i="6"/>
  <c r="D45" i="12"/>
  <c r="C24" i="6"/>
  <c r="H7" i="6"/>
  <c r="H62" i="4" l="1"/>
  <c r="G62" i="4"/>
  <c r="F62" i="4"/>
  <c r="O38" i="10"/>
  <c r="R46" i="12"/>
  <c r="O36" i="10"/>
  <c r="R44" i="12"/>
  <c r="O35" i="10"/>
  <c r="O39" i="10" s="1"/>
  <c r="R43" i="12"/>
  <c r="E45" i="6"/>
  <c r="E62" i="4"/>
  <c r="F24" i="4"/>
  <c r="E14" i="12"/>
  <c r="E31" i="12"/>
  <c r="R1" i="12"/>
  <c r="R2" i="12" s="1"/>
  <c r="N50" i="12"/>
  <c r="F14" i="12"/>
  <c r="E47" i="12"/>
  <c r="D42" i="12"/>
  <c r="E16" i="12"/>
  <c r="E40" i="12"/>
  <c r="E26" i="12"/>
  <c r="M24" i="6"/>
  <c r="P42" i="12"/>
  <c r="L14" i="12"/>
  <c r="I19" i="12"/>
  <c r="E24" i="6"/>
  <c r="D11" i="4"/>
  <c r="N7" i="6"/>
  <c r="N48" i="6"/>
  <c r="N17" i="6"/>
  <c r="I45" i="12"/>
  <c r="G47" i="4"/>
  <c r="I50" i="12"/>
  <c r="H52" i="12"/>
  <c r="D33" i="4"/>
  <c r="E55" i="12"/>
  <c r="D52" i="12"/>
  <c r="E42" i="12"/>
  <c r="L35" i="6"/>
  <c r="I24" i="6"/>
  <c r="J33" i="4"/>
  <c r="E24" i="12"/>
  <c r="D24" i="12"/>
  <c r="E19" i="4"/>
  <c r="E19" i="12"/>
  <c r="J14" i="4"/>
  <c r="C9" i="4"/>
  <c r="M33" i="6"/>
  <c r="P9" i="12"/>
  <c r="L22" i="6"/>
  <c r="M35" i="4"/>
  <c r="M19" i="4"/>
  <c r="N21" i="12"/>
  <c r="N31" i="12"/>
  <c r="K11" i="4"/>
  <c r="I57" i="4"/>
  <c r="J55" i="4"/>
  <c r="I40" i="6"/>
  <c r="I22" i="6"/>
  <c r="I9" i="6"/>
  <c r="H22" i="6"/>
  <c r="J14" i="12"/>
  <c r="H9" i="4"/>
  <c r="F9" i="6"/>
  <c r="F40" i="6"/>
  <c r="F9" i="4"/>
  <c r="G45" i="12"/>
  <c r="G29" i="12"/>
  <c r="F26" i="12"/>
  <c r="F31" i="12"/>
  <c r="D24" i="4"/>
  <c r="D9" i="6"/>
  <c r="D45" i="6"/>
  <c r="N57" i="4"/>
  <c r="N55" i="4"/>
  <c r="L52" i="4"/>
  <c r="D55" i="12"/>
  <c r="D50" i="12"/>
  <c r="J31" i="12"/>
  <c r="C22" i="6"/>
  <c r="M26" i="4"/>
  <c r="G21" i="4"/>
  <c r="K12" i="6"/>
  <c r="D12" i="6"/>
  <c r="D19" i="4"/>
  <c r="D16" i="4"/>
  <c r="H9" i="6"/>
  <c r="N9" i="6"/>
  <c r="H9" i="12"/>
  <c r="D31" i="12"/>
  <c r="D14" i="12"/>
  <c r="D9" i="12"/>
  <c r="O24" i="4"/>
  <c r="P52" i="12"/>
  <c r="Q50" i="12"/>
  <c r="P24" i="12"/>
  <c r="M45" i="6"/>
  <c r="M43" i="6"/>
  <c r="N45" i="4"/>
  <c r="N33" i="4"/>
  <c r="P19" i="12"/>
  <c r="M12" i="6"/>
  <c r="P16" i="12"/>
  <c r="N9" i="4"/>
  <c r="P11" i="12"/>
  <c r="M14" i="4"/>
  <c r="L48" i="6"/>
  <c r="M24" i="4"/>
  <c r="L14" i="6"/>
  <c r="L12" i="6"/>
  <c r="O31" i="12"/>
  <c r="O45" i="12"/>
  <c r="L45" i="6"/>
  <c r="L14" i="4"/>
  <c r="N9" i="12"/>
  <c r="L21" i="4"/>
  <c r="N19" i="12"/>
  <c r="M9" i="12"/>
  <c r="M11" i="12"/>
  <c r="K9" i="4"/>
  <c r="M29" i="12"/>
  <c r="M26" i="12"/>
  <c r="J17" i="6"/>
  <c r="J47" i="4"/>
  <c r="L24" i="12"/>
  <c r="I45" i="4"/>
  <c r="E24" i="4"/>
  <c r="K17" i="6"/>
  <c r="J33" i="6"/>
  <c r="O14" i="4"/>
  <c r="K19" i="4"/>
  <c r="N24" i="4"/>
  <c r="D21" i="4"/>
  <c r="F7" i="6"/>
  <c r="I52" i="4"/>
  <c r="K50" i="4"/>
  <c r="F33" i="6"/>
  <c r="N38" i="6"/>
  <c r="E11" i="12"/>
  <c r="M19" i="12"/>
  <c r="L26" i="12"/>
  <c r="K42" i="12"/>
  <c r="F33" i="4"/>
  <c r="K14" i="4"/>
  <c r="I14" i="4"/>
  <c r="E14" i="4"/>
  <c r="N21" i="4"/>
  <c r="J21" i="4"/>
  <c r="L16" i="4"/>
  <c r="L17" i="6"/>
  <c r="J7" i="6"/>
  <c r="D17" i="6"/>
  <c r="C47" i="4"/>
  <c r="I33" i="6"/>
  <c r="M35" i="6"/>
  <c r="H26" i="12"/>
  <c r="P26" i="12"/>
  <c r="E57" i="12"/>
  <c r="E21" i="4"/>
  <c r="K40" i="12"/>
  <c r="Q45" i="12"/>
  <c r="P50" i="12"/>
  <c r="Q1" i="4"/>
  <c r="Q2" i="4" s="1"/>
  <c r="E16" i="4"/>
  <c r="L7" i="6"/>
  <c r="M47" i="4"/>
  <c r="F55" i="4"/>
  <c r="O55" i="4"/>
  <c r="H50" i="6"/>
  <c r="D40" i="12"/>
  <c r="N47" i="4"/>
  <c r="O21" i="4"/>
  <c r="P29" i="4"/>
  <c r="P30" i="4" s="1"/>
  <c r="G9" i="6"/>
  <c r="D47" i="4"/>
  <c r="N50" i="6"/>
  <c r="K16" i="12"/>
  <c r="G24" i="12"/>
  <c r="O40" i="12"/>
  <c r="N35" i="4"/>
  <c r="F35" i="4"/>
  <c r="D45" i="4"/>
  <c r="G45" i="4"/>
  <c r="J45" i="4"/>
  <c r="K38" i="6"/>
  <c r="H48" i="6"/>
  <c r="O11" i="12"/>
  <c r="D19" i="12"/>
  <c r="L19" i="12"/>
  <c r="D47" i="12"/>
  <c r="D29" i="12"/>
  <c r="K24" i="12"/>
  <c r="I24" i="4"/>
  <c r="I50" i="4"/>
  <c r="K21" i="12"/>
  <c r="I21" i="4"/>
  <c r="I19" i="4"/>
  <c r="H11" i="4"/>
  <c r="G22" i="6"/>
  <c r="G17" i="6"/>
  <c r="H26" i="4"/>
  <c r="G14" i="4"/>
  <c r="G11" i="4"/>
  <c r="F14" i="6"/>
  <c r="G19" i="4"/>
  <c r="I29" i="12"/>
  <c r="F22" i="6"/>
  <c r="G35" i="4"/>
  <c r="F47" i="4"/>
  <c r="F45" i="4"/>
  <c r="E19" i="6"/>
  <c r="H24" i="12"/>
  <c r="F50" i="4"/>
  <c r="E38" i="6"/>
  <c r="F21" i="4"/>
  <c r="P17" i="4"/>
  <c r="P19" i="4" s="1"/>
  <c r="E26" i="4"/>
  <c r="E50" i="4"/>
  <c r="E33" i="4"/>
  <c r="G31" i="12"/>
  <c r="E9" i="4"/>
  <c r="C17" i="6"/>
  <c r="F24" i="12"/>
  <c r="C19" i="6"/>
  <c r="O11" i="6"/>
  <c r="O12" i="6" s="1"/>
  <c r="C12" i="6"/>
  <c r="C9" i="6"/>
  <c r="D52" i="4"/>
  <c r="F47" i="12"/>
  <c r="L50" i="6"/>
  <c r="K55" i="12"/>
  <c r="J50" i="6"/>
  <c r="K60" i="4"/>
  <c r="E48" i="6"/>
  <c r="I55" i="12"/>
  <c r="J45" i="6"/>
  <c r="I55" i="4"/>
  <c r="M52" i="12"/>
  <c r="F52" i="12"/>
  <c r="M57" i="4"/>
  <c r="K57" i="4"/>
  <c r="H50" i="4"/>
  <c r="C38" i="6"/>
  <c r="G52" i="4"/>
  <c r="N40" i="6"/>
  <c r="F52" i="4"/>
  <c r="E52" i="4"/>
  <c r="J52" i="4"/>
  <c r="G50" i="4"/>
  <c r="H47" i="4"/>
  <c r="Q40" i="12"/>
  <c r="D35" i="6"/>
  <c r="I40" i="12"/>
  <c r="J40" i="12"/>
  <c r="F35" i="6"/>
  <c r="E45" i="4"/>
  <c r="L33" i="6"/>
  <c r="D33" i="6"/>
  <c r="E35" i="4"/>
  <c r="K35" i="4"/>
  <c r="K29" i="12"/>
  <c r="J29" i="12"/>
  <c r="K24" i="6"/>
  <c r="O29" i="12"/>
  <c r="H33" i="4"/>
  <c r="D22" i="6"/>
  <c r="M33" i="4"/>
  <c r="L24" i="6"/>
  <c r="D19" i="6"/>
  <c r="K26" i="4"/>
  <c r="L19" i="6"/>
  <c r="J24" i="4"/>
  <c r="H24" i="4"/>
  <c r="E17" i="6"/>
  <c r="J19" i="6"/>
  <c r="J24" i="12"/>
  <c r="F17" i="6"/>
  <c r="M24" i="12"/>
  <c r="Q26" i="12"/>
  <c r="O24" i="12"/>
  <c r="H17" i="6"/>
  <c r="E14" i="6"/>
  <c r="L19" i="4"/>
  <c r="J19" i="4"/>
  <c r="H12" i="6"/>
  <c r="O19" i="4"/>
  <c r="J14" i="6"/>
  <c r="N19" i="4"/>
  <c r="O19" i="12"/>
  <c r="I16" i="12"/>
  <c r="M16" i="4"/>
  <c r="M7" i="6"/>
  <c r="J16" i="4"/>
  <c r="G16" i="12"/>
  <c r="J9" i="6"/>
  <c r="F16" i="12"/>
  <c r="K7" i="6"/>
  <c r="O14" i="12"/>
  <c r="F11" i="4"/>
  <c r="Q11" i="12"/>
  <c r="E11" i="4"/>
  <c r="N11" i="12"/>
  <c r="K9" i="12"/>
  <c r="N43" i="6"/>
  <c r="N52" i="4"/>
  <c r="N35" i="6"/>
  <c r="O45" i="4"/>
  <c r="N33" i="6"/>
  <c r="N19" i="6"/>
  <c r="Q24" i="12"/>
  <c r="N12" i="6"/>
  <c r="Q19" i="12"/>
  <c r="N14" i="6"/>
  <c r="Q21" i="12"/>
  <c r="Q16" i="12"/>
  <c r="Q14" i="12"/>
  <c r="O9" i="4"/>
  <c r="Q9" i="12"/>
  <c r="O11" i="4"/>
  <c r="O42" i="12"/>
  <c r="M22" i="6"/>
  <c r="M14" i="6"/>
  <c r="N14" i="4"/>
  <c r="N16" i="4"/>
  <c r="P14" i="12"/>
  <c r="M9" i="6"/>
  <c r="N11" i="4"/>
  <c r="N60" i="4"/>
  <c r="M48" i="6"/>
  <c r="M52" i="4"/>
  <c r="M38" i="6"/>
  <c r="M40" i="6"/>
  <c r="N50" i="4"/>
  <c r="P45" i="12"/>
  <c r="M17" i="6"/>
  <c r="N26" i="4"/>
  <c r="M19" i="6"/>
  <c r="M45" i="4"/>
  <c r="L57" i="4"/>
  <c r="N52" i="12"/>
  <c r="O50" i="12"/>
  <c r="M55" i="4"/>
  <c r="L43" i="6"/>
  <c r="L9" i="6"/>
  <c r="O26" i="12"/>
  <c r="M21" i="4"/>
  <c r="O55" i="12"/>
  <c r="L40" i="6"/>
  <c r="M50" i="4"/>
  <c r="L38" i="6"/>
  <c r="M9" i="4"/>
  <c r="O9" i="12"/>
  <c r="K45" i="6"/>
  <c r="N40" i="12"/>
  <c r="K33" i="6"/>
  <c r="R18" i="12"/>
  <c r="K14" i="6"/>
  <c r="K9" i="6"/>
  <c r="N14" i="12"/>
  <c r="N55" i="12"/>
  <c r="L52" i="12"/>
  <c r="K55" i="4"/>
  <c r="N45" i="12"/>
  <c r="L35" i="4"/>
  <c r="K22" i="6"/>
  <c r="N29" i="12"/>
  <c r="L33" i="4"/>
  <c r="O17" i="10"/>
  <c r="N26" i="12"/>
  <c r="L24" i="4"/>
  <c r="N24" i="12"/>
  <c r="L11" i="4"/>
  <c r="L9" i="4"/>
  <c r="R13" i="12"/>
  <c r="P13" i="4"/>
  <c r="K16" i="4"/>
  <c r="M14" i="12"/>
  <c r="M55" i="12"/>
  <c r="J40" i="6"/>
  <c r="K52" i="4"/>
  <c r="M31" i="12"/>
  <c r="K33" i="4"/>
  <c r="P31" i="4"/>
  <c r="O19" i="10"/>
  <c r="O23" i="10" s="1"/>
  <c r="R25" i="12"/>
  <c r="K24" i="4"/>
  <c r="J12" i="6"/>
  <c r="K21" i="4"/>
  <c r="I43" i="6"/>
  <c r="L50" i="12"/>
  <c r="I47" i="4"/>
  <c r="I35" i="6"/>
  <c r="L42" i="12"/>
  <c r="L40" i="12"/>
  <c r="J26" i="4"/>
  <c r="I17" i="6"/>
  <c r="L21" i="12"/>
  <c r="I12" i="6"/>
  <c r="L16" i="12"/>
  <c r="I7" i="6"/>
  <c r="L11" i="12"/>
  <c r="J9" i="4"/>
  <c r="L9" i="12"/>
  <c r="L31" i="12"/>
  <c r="L29" i="12"/>
  <c r="L45" i="12"/>
  <c r="J50" i="4"/>
  <c r="K26" i="12"/>
  <c r="H19" i="6"/>
  <c r="K14" i="12"/>
  <c r="I11" i="4"/>
  <c r="J29" i="4"/>
  <c r="J30" i="4" s="1"/>
  <c r="I9" i="4"/>
  <c r="H52" i="4"/>
  <c r="H45" i="6"/>
  <c r="I33" i="4"/>
  <c r="K31" i="12"/>
  <c r="K19" i="12"/>
  <c r="H14" i="6"/>
  <c r="G35" i="6"/>
  <c r="H45" i="4"/>
  <c r="J16" i="12"/>
  <c r="G7" i="6"/>
  <c r="G60" i="4"/>
  <c r="F50" i="6"/>
  <c r="F48" i="6"/>
  <c r="H55" i="4"/>
  <c r="G24" i="6"/>
  <c r="O18" i="6"/>
  <c r="O19" i="6" s="1"/>
  <c r="J21" i="12"/>
  <c r="P20" i="4"/>
  <c r="R20" i="12"/>
  <c r="O13" i="6"/>
  <c r="O14" i="6" s="1"/>
  <c r="J19" i="12"/>
  <c r="G12" i="6"/>
  <c r="J11" i="12"/>
  <c r="J9" i="12"/>
  <c r="G16" i="4"/>
  <c r="I14" i="12"/>
  <c r="F19" i="6"/>
  <c r="I26" i="12"/>
  <c r="P23" i="4"/>
  <c r="G24" i="4"/>
  <c r="G26" i="4"/>
  <c r="I24" i="12"/>
  <c r="I42" i="12"/>
  <c r="G48" i="6"/>
  <c r="H60" i="4"/>
  <c r="G50" i="6"/>
  <c r="G45" i="6"/>
  <c r="H57" i="4"/>
  <c r="G43" i="6"/>
  <c r="F12" i="6"/>
  <c r="I21" i="12"/>
  <c r="I9" i="12"/>
  <c r="I52" i="12"/>
  <c r="F38" i="6"/>
  <c r="F24" i="6"/>
  <c r="I31" i="12"/>
  <c r="O21" i="6"/>
  <c r="Q26" i="3"/>
  <c r="P32" i="4"/>
  <c r="G33" i="4"/>
  <c r="F26" i="4"/>
  <c r="O15" i="10"/>
  <c r="R23" i="12"/>
  <c r="F14" i="4"/>
  <c r="F16" i="4"/>
  <c r="H16" i="12"/>
  <c r="P59" i="4"/>
  <c r="E50" i="6"/>
  <c r="H50" i="12"/>
  <c r="R48" i="12"/>
  <c r="R52" i="12" s="1"/>
  <c r="H42" i="12"/>
  <c r="H40" i="12"/>
  <c r="E22" i="6"/>
  <c r="H29" i="12"/>
  <c r="H31" i="12"/>
  <c r="O10" i="10"/>
  <c r="H19" i="12"/>
  <c r="R17" i="12"/>
  <c r="F19" i="4"/>
  <c r="H21" i="12"/>
  <c r="E12" i="6"/>
  <c r="E7" i="6"/>
  <c r="O6" i="6"/>
  <c r="E9" i="6"/>
  <c r="R12" i="12"/>
  <c r="R16" i="12" s="1"/>
  <c r="O5" i="6"/>
  <c r="H14" i="12"/>
  <c r="H11" i="12"/>
  <c r="G29" i="4"/>
  <c r="G30" i="4" s="1"/>
  <c r="Q11" i="3"/>
  <c r="D7" i="6"/>
  <c r="G14" i="12"/>
  <c r="F29" i="4"/>
  <c r="F30" i="4" s="1"/>
  <c r="G26" i="12"/>
  <c r="G40" i="12"/>
  <c r="E47" i="4"/>
  <c r="G55" i="12"/>
  <c r="G50" i="12"/>
  <c r="E55" i="4"/>
  <c r="G52" i="12"/>
  <c r="D43" i="6"/>
  <c r="D38" i="6"/>
  <c r="D24" i="6"/>
  <c r="O20" i="10"/>
  <c r="O20" i="6"/>
  <c r="G19" i="12"/>
  <c r="G21" i="12"/>
  <c r="P10" i="4"/>
  <c r="G11" i="12"/>
  <c r="G9" i="12"/>
  <c r="D26" i="4"/>
  <c r="F19" i="12"/>
  <c r="O9" i="10"/>
  <c r="Q16" i="3"/>
  <c r="C14" i="6"/>
  <c r="F21" i="12"/>
  <c r="Q18" i="3"/>
  <c r="Q13" i="3"/>
  <c r="O7" i="10"/>
  <c r="O8" i="10" s="1"/>
  <c r="P15" i="4"/>
  <c r="O8" i="6"/>
  <c r="D14" i="4"/>
  <c r="O6" i="10"/>
  <c r="P12" i="4"/>
  <c r="C7" i="6"/>
  <c r="C50" i="6"/>
  <c r="F55" i="12"/>
  <c r="C55" i="4"/>
  <c r="E52" i="12"/>
  <c r="P54" i="4"/>
  <c r="C43" i="6"/>
  <c r="C33" i="6"/>
  <c r="F40" i="12"/>
  <c r="R30" i="12"/>
  <c r="R31" i="12" s="1"/>
  <c r="O23" i="6"/>
  <c r="P34" i="4"/>
  <c r="Q28" i="3"/>
  <c r="D35" i="4"/>
  <c r="R29" i="12"/>
  <c r="F11" i="12"/>
  <c r="Q6" i="3"/>
  <c r="R8" i="12"/>
  <c r="R9" i="12" s="1"/>
  <c r="R11" i="12"/>
  <c r="D9" i="4"/>
  <c r="F9" i="12"/>
  <c r="P31" i="12"/>
  <c r="J24" i="6"/>
  <c r="J35" i="4"/>
  <c r="I35" i="4"/>
  <c r="F29" i="12"/>
  <c r="J22" i="6"/>
  <c r="P29" i="12"/>
  <c r="E29" i="4"/>
  <c r="E30" i="4" s="1"/>
  <c r="O26" i="4"/>
  <c r="I19" i="6"/>
  <c r="K19" i="6"/>
  <c r="J26" i="12"/>
  <c r="O29" i="4"/>
  <c r="O30" i="4" s="1"/>
  <c r="I26" i="4"/>
  <c r="L26" i="4"/>
  <c r="M29" i="4"/>
  <c r="M30" i="4" s="1"/>
  <c r="G19" i="6"/>
  <c r="O17" i="6"/>
  <c r="Q21" i="3"/>
  <c r="O14" i="10"/>
  <c r="R22" i="12"/>
  <c r="Q23" i="3"/>
  <c r="P22" i="4"/>
  <c r="N29" i="4"/>
  <c r="N30" i="4" s="1"/>
  <c r="P21" i="12"/>
  <c r="I29" i="4"/>
  <c r="I30" i="4" s="1"/>
  <c r="O21" i="12"/>
  <c r="L29" i="4"/>
  <c r="L30" i="4" s="1"/>
  <c r="H21" i="4"/>
  <c r="G14" i="6"/>
  <c r="I14" i="6"/>
  <c r="D14" i="6"/>
  <c r="M21" i="12"/>
  <c r="H19" i="4"/>
  <c r="H16" i="4"/>
  <c r="M16" i="12"/>
  <c r="H29" i="4"/>
  <c r="H30" i="4" s="1"/>
  <c r="N16" i="12"/>
  <c r="K29" i="4"/>
  <c r="K30" i="4" s="1"/>
  <c r="O16" i="12"/>
  <c r="H14" i="4"/>
  <c r="I11" i="12"/>
  <c r="G9" i="4"/>
  <c r="Q8" i="3"/>
  <c r="J11" i="4"/>
  <c r="M11" i="4"/>
  <c r="P7" i="4"/>
  <c r="K11" i="12"/>
  <c r="D50" i="6"/>
  <c r="O48" i="10"/>
  <c r="O49" i="10" s="1"/>
  <c r="O49" i="6"/>
  <c r="M50" i="6"/>
  <c r="P55" i="12"/>
  <c r="M60" i="4"/>
  <c r="K48" i="6"/>
  <c r="J48" i="6"/>
  <c r="L55" i="12"/>
  <c r="I48" i="6"/>
  <c r="I60" i="4"/>
  <c r="J55" i="12"/>
  <c r="F60" i="4"/>
  <c r="E60" i="4"/>
  <c r="C48" i="6"/>
  <c r="D48" i="6"/>
  <c r="H55" i="12"/>
  <c r="Q23" i="7"/>
  <c r="Q21" i="7"/>
  <c r="J60" i="4"/>
  <c r="I50" i="6"/>
  <c r="K50" i="6"/>
  <c r="L60" i="4"/>
  <c r="O46" i="6"/>
  <c r="Q55" i="12"/>
  <c r="P58" i="4"/>
  <c r="P62" i="4" s="1"/>
  <c r="R53" i="12"/>
  <c r="R57" i="12" s="1"/>
  <c r="O52" i="12"/>
  <c r="J57" i="4"/>
  <c r="K52" i="12"/>
  <c r="O57" i="4"/>
  <c r="J52" i="12"/>
  <c r="F57" i="4"/>
  <c r="Q52" i="12"/>
  <c r="O44" i="6"/>
  <c r="C45" i="6"/>
  <c r="O42" i="6"/>
  <c r="R49" i="12"/>
  <c r="E43" i="6"/>
  <c r="F43" i="6"/>
  <c r="G55" i="4"/>
  <c r="H43" i="6"/>
  <c r="M50" i="12"/>
  <c r="L55" i="4"/>
  <c r="K43" i="6"/>
  <c r="J43" i="6"/>
  <c r="K50" i="12"/>
  <c r="J50" i="12"/>
  <c r="F45" i="6"/>
  <c r="Q18" i="7"/>
  <c r="G57" i="4"/>
  <c r="P53" i="4"/>
  <c r="P57" i="4" s="1"/>
  <c r="O41" i="6"/>
  <c r="D55" i="4"/>
  <c r="Q16" i="7"/>
  <c r="G40" i="6"/>
  <c r="O39" i="6"/>
  <c r="K40" i="6"/>
  <c r="O52" i="4"/>
  <c r="L50" i="4"/>
  <c r="J38" i="6"/>
  <c r="H38" i="6"/>
  <c r="K45" i="12"/>
  <c r="P49" i="4"/>
  <c r="H45" i="12"/>
  <c r="O37" i="6"/>
  <c r="D50" i="4"/>
  <c r="F45" i="12"/>
  <c r="C40" i="6"/>
  <c r="Q11" i="7"/>
  <c r="E40" i="6"/>
  <c r="Q13" i="7"/>
  <c r="J45" i="12"/>
  <c r="G38" i="6"/>
  <c r="H40" i="6"/>
  <c r="I38" i="6"/>
  <c r="M45" i="12"/>
  <c r="P48" i="4"/>
  <c r="P52" i="4" s="1"/>
  <c r="O36" i="6"/>
  <c r="N42" i="12"/>
  <c r="L47" i="4"/>
  <c r="M42" i="12"/>
  <c r="K47" i="4"/>
  <c r="H35" i="6"/>
  <c r="J42" i="12"/>
  <c r="G42" i="12"/>
  <c r="E35" i="6"/>
  <c r="O33" i="10"/>
  <c r="O34" i="10" s="1"/>
  <c r="O47" i="4"/>
  <c r="Q42" i="12"/>
  <c r="G33" i="6"/>
  <c r="P40" i="12"/>
  <c r="P44" i="4"/>
  <c r="O31" i="10"/>
  <c r="O32" i="10" s="1"/>
  <c r="R39" i="12"/>
  <c r="L45" i="4"/>
  <c r="K35" i="6"/>
  <c r="O31" i="6"/>
  <c r="O35" i="6" s="1"/>
  <c r="M40" i="12"/>
  <c r="P43" i="4"/>
  <c r="Q8" i="7"/>
  <c r="K45" i="4"/>
  <c r="R38" i="12"/>
  <c r="R42" i="12" s="1"/>
  <c r="Q6" i="7"/>
  <c r="H33" i="6"/>
  <c r="E33" i="6"/>
  <c r="C35" i="6"/>
  <c r="F42" i="12"/>
  <c r="O46" i="10"/>
  <c r="O47" i="10" s="1"/>
  <c r="R54" i="12"/>
  <c r="O60" i="4"/>
  <c r="O44" i="10"/>
  <c r="O42" i="10"/>
  <c r="N24" i="6"/>
  <c r="Q31" i="12"/>
  <c r="O33" i="4"/>
  <c r="O35" i="4"/>
  <c r="N22" i="6"/>
  <c r="Q29" i="12"/>
  <c r="O37" i="10" l="1"/>
  <c r="R47" i="12"/>
  <c r="R45" i="12"/>
  <c r="P21" i="4"/>
  <c r="R14" i="12"/>
  <c r="P14" i="4"/>
  <c r="P35" i="4"/>
  <c r="P33" i="4"/>
  <c r="O21" i="10"/>
  <c r="O7" i="6"/>
  <c r="R21" i="12"/>
  <c r="R50" i="12"/>
  <c r="O22" i="6"/>
  <c r="R19" i="12"/>
  <c r="O24" i="6"/>
  <c r="O9" i="6"/>
  <c r="P16" i="4"/>
  <c r="O33" i="6"/>
  <c r="P11" i="4"/>
  <c r="O13" i="10"/>
  <c r="O11" i="10"/>
  <c r="P9" i="4"/>
  <c r="Q29" i="4"/>
  <c r="Q30" i="4" s="1"/>
  <c r="P26" i="4"/>
  <c r="P24" i="4"/>
  <c r="R26" i="12"/>
  <c r="R24" i="12"/>
  <c r="O18" i="10"/>
  <c r="O16" i="10"/>
  <c r="O50" i="6"/>
  <c r="R55" i="12"/>
  <c r="O48" i="6"/>
  <c r="Q62" i="4"/>
  <c r="P60" i="4"/>
  <c r="P55" i="4"/>
  <c r="O45" i="6"/>
  <c r="O43" i="6"/>
  <c r="P50" i="4"/>
  <c r="O40" i="6"/>
  <c r="O38" i="6"/>
  <c r="R40" i="12"/>
  <c r="P45" i="4"/>
  <c r="P4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Janet Leslie</author>
  </authors>
  <commentList>
    <comment ref="E18" authorId="0" shapeId="0" xr:uid="{00000000-0006-0000-0000-000001000000}">
      <text>
        <r>
          <rPr>
            <b/>
            <sz val="10"/>
            <color indexed="81"/>
            <rFont val="Tahoma"/>
            <family val="2"/>
          </rPr>
          <t>Janet Leslie:</t>
        </r>
        <r>
          <rPr>
            <sz val="10"/>
            <color indexed="81"/>
            <rFont val="Tahoma"/>
            <family val="2"/>
          </rPr>
          <t xml:space="preserve">
was shown as 88.7% on return due to rounding error.  T/c To R Clugston - 18/10/11 @ 1.20pm confirmed as 88.54% </t>
        </r>
      </text>
    </comment>
  </commentList>
</comments>
</file>

<file path=xl/sharedStrings.xml><?xml version="1.0" encoding="utf-8"?>
<sst xmlns="http://schemas.openxmlformats.org/spreadsheetml/2006/main" count="434" uniqueCount="53">
  <si>
    <t>COMPLIANCE WITH PROMPT PAYMENT POLICY</t>
  </si>
  <si>
    <t>May</t>
  </si>
  <si>
    <t>July</t>
  </si>
  <si>
    <t>June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</si>
  <si>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</si>
  <si>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</si>
  <si>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</si>
  <si>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</si>
  <si>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</si>
  <si>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</si>
  <si>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</si>
  <si>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</si>
  <si>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Total Invoices paid within 10 days</t>
  </si>
  <si>
    <t>Total invoices paid</t>
  </si>
  <si>
    <t>Percentage of invoices paid within 10 days</t>
  </si>
  <si>
    <t>Total invoices paid within 30 days</t>
  </si>
  <si>
    <t>Percentage of invoices paid within 30 days</t>
  </si>
  <si>
    <t>Total invoices paid within 10 days</t>
  </si>
  <si>
    <t>April</t>
  </si>
  <si>
    <r>
      <t xml:space="preserve">Percentage of invoices paid within </t>
    </r>
    <r>
      <rPr>
        <b/>
        <sz val="10"/>
        <rFont val="Arial"/>
        <family val="2"/>
      </rPr>
      <t>10</t>
    </r>
    <r>
      <rPr>
        <sz val="10"/>
        <rFont val="Arial"/>
        <family val="2"/>
      </rPr>
      <t xml:space="preserve"> days</t>
    </r>
  </si>
  <si>
    <r>
      <t xml:space="preserve">Percentage of invoices paid within </t>
    </r>
    <r>
      <rPr>
        <b/>
        <sz val="10"/>
        <rFont val="Arial"/>
        <family val="2"/>
      </rPr>
      <t>30</t>
    </r>
    <r>
      <rPr>
        <sz val="10"/>
        <rFont val="Arial"/>
        <family val="2"/>
      </rPr>
      <t xml:space="preserve"> days</t>
    </r>
  </si>
  <si>
    <r>
      <t xml:space="preserve">Total Invoices paid within </t>
    </r>
    <r>
      <rPr>
        <b/>
        <sz val="10"/>
        <rFont val="Arial"/>
        <family val="2"/>
      </rPr>
      <t>10</t>
    </r>
    <r>
      <rPr>
        <sz val="10"/>
        <rFont val="Arial"/>
        <family val="2"/>
      </rPr>
      <t xml:space="preserve"> days</t>
    </r>
  </si>
  <si>
    <r>
      <t xml:space="preserve">Total invoices paid within </t>
    </r>
    <r>
      <rPr>
        <b/>
        <sz val="10"/>
        <rFont val="Arial"/>
        <family val="2"/>
      </rPr>
      <t>30</t>
    </r>
    <r>
      <rPr>
        <sz val="10"/>
        <rFont val="Arial"/>
        <family val="2"/>
      </rPr>
      <t xml:space="preserve"> days</t>
    </r>
  </si>
  <si>
    <t>CCMS</t>
  </si>
  <si>
    <t>CCEA</t>
  </si>
  <si>
    <t>Department of Education</t>
  </si>
  <si>
    <t>Council for Catholic Maintained Schools</t>
  </si>
  <si>
    <t>Council for the Curriculum, Examinations &amp; Assessment</t>
  </si>
  <si>
    <t>Year to Date Totals</t>
  </si>
  <si>
    <t>Year to date Totals</t>
  </si>
  <si>
    <t>Northern Ireland Council for Integrated Education
NICIE</t>
  </si>
  <si>
    <t>Comhairle na 
Galescolaiochta
CnaG</t>
  </si>
  <si>
    <t>General Teaching Council for Northern Ireland
GTCNI</t>
  </si>
  <si>
    <t>Middletown Centre for Autism</t>
  </si>
  <si>
    <t>Council for Catholic
 Maintained Schools
(CCMS)</t>
  </si>
  <si>
    <t>Council for the 
Curriculum, 
Examinations &amp;
Assessment
(CCEA)</t>
  </si>
  <si>
    <t>Education Authority</t>
  </si>
  <si>
    <t>NA</t>
  </si>
  <si>
    <t>Youth Council</t>
  </si>
  <si>
    <t>Youth Council *</t>
  </si>
  <si>
    <t>* YCNI have no returns in the absence of a Board.  DE are currently paying these invoices</t>
  </si>
  <si>
    <r>
      <t xml:space="preserve">Percentage of invoices paid within </t>
    </r>
    <r>
      <rPr>
        <b/>
        <sz val="7"/>
        <rFont val="Arial"/>
        <family val="2"/>
      </rPr>
      <t>10</t>
    </r>
    <r>
      <rPr>
        <sz val="7"/>
        <rFont val="Arial"/>
        <family val="2"/>
      </rPr>
      <t xml:space="preserve"> days</t>
    </r>
  </si>
  <si>
    <r>
      <t xml:space="preserve">Percentage of invoices paid within </t>
    </r>
    <r>
      <rPr>
        <b/>
        <sz val="7"/>
        <rFont val="Arial"/>
        <family val="2"/>
      </rPr>
      <t>30</t>
    </r>
    <r>
      <rPr>
        <sz val="7"/>
        <rFont val="Arial"/>
        <family val="2"/>
      </rPr>
      <t xml:space="preserve"> days</t>
    </r>
  </si>
  <si>
    <r>
      <t xml:space="preserve">Percentage of invoices paid within </t>
    </r>
    <r>
      <rPr>
        <b/>
        <sz val="7"/>
        <rFont val="Arial"/>
        <family val="2"/>
      </rPr>
      <t xml:space="preserve">30 </t>
    </r>
    <r>
      <rPr>
        <sz val="7"/>
        <rFont val="Arial"/>
        <family val="2"/>
      </rPr>
      <t>days</t>
    </r>
  </si>
  <si>
    <t xml:space="preserve">                                           DE &amp; ARMS LENGTH BODIES -  PROMPT PAYMENT TABLE  FOR 2026-27                                                                                              </t>
  </si>
  <si>
    <t>2025/26</t>
  </si>
  <si>
    <t xml:space="preserve">                                           DE &amp; OTHER ARMS LENGTH BODIES -  PROMPT PAYMENT TABLE  FOR 2026-27                                                            </t>
  </si>
  <si>
    <t xml:space="preserve">                                           DE &amp; ARMS LENGTH BODIES -  PROMPT PAYMENT TABLE FOR 2026-27                                                                                  </t>
  </si>
  <si>
    <t xml:space="preserve">                                    ARMS LENGTH BODIES -  PROMPT PAYMENT TABLE FOR 2026-27                                                     </t>
  </si>
  <si>
    <t xml:space="preserve">                                           DE &amp; ARMS LENGTH BODIES -  PROMPT PAYMENT TABLE  FOR 2026-27                                                                                   </t>
  </si>
  <si>
    <t xml:space="preserve">                                    ARMS LENGTH BODIES -  PROMPT PAYMENT TABLE  FOR 2026-27                                                          </t>
  </si>
  <si>
    <t>ARMS LENGTH BODIES -  PROMPT PAYMENT TABLE  FOR 2026-2027</t>
  </si>
  <si>
    <t>ARMS LENGTH BODIES -  PROMPT PAYMENT TABLE  FOR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</si>
</sst>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809]dd\ mmmm\ yyyy;@"/>
  </numFmts>
  <fonts count="2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b/>
      <sz val="7"/>
      <name val="Arial"/>
      <family val="2"/>
    </font>
    <font>
      <sz val="7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6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164" fontId="0" fillId="0" borderId="0"/>
    <xf numFmtId="164" fontId="2" fillId="2" borderId="0" applyNumberFormat="0" applyBorder="0" applyAlignment="0" applyProtection="0"/>
    <xf numFmtId="164" fontId="2" fillId="3" borderId="0" applyNumberFormat="0" applyBorder="0" applyAlignment="0" applyProtection="0"/>
    <xf numFmtId="164" fontId="2" fillId="4" borderId="0" applyNumberFormat="0" applyBorder="0" applyAlignment="0" applyProtection="0"/>
    <xf numFmtId="164" fontId="2" fillId="5" borderId="0" applyNumberFormat="0" applyBorder="0" applyAlignment="0" applyProtection="0"/>
    <xf numFmtId="164" fontId="2" fillId="6" borderId="0" applyNumberFormat="0" applyBorder="0" applyAlignment="0" applyProtection="0"/>
    <xf numFmtId="164" fontId="2" fillId="7" borderId="0" applyNumberFormat="0" applyBorder="0" applyAlignment="0" applyProtection="0"/>
    <xf numFmtId="164" fontId="2" fillId="8" borderId="0" applyNumberFormat="0" applyBorder="0" applyAlignment="0" applyProtection="0"/>
    <xf numFmtId="164" fontId="2" fillId="9" borderId="0" applyNumberFormat="0" applyBorder="0" applyAlignment="0" applyProtection="0"/>
    <xf numFmtId="164" fontId="2" fillId="10" borderId="0" applyNumberFormat="0" applyBorder="0" applyAlignment="0" applyProtection="0"/>
    <xf numFmtId="164" fontId="2" fillId="5" borderId="0" applyNumberFormat="0" applyBorder="0" applyAlignment="0" applyProtection="0"/>
    <xf numFmtId="164" fontId="2" fillId="8" borderId="0" applyNumberFormat="0" applyBorder="0" applyAlignment="0" applyProtection="0"/>
    <xf numFmtId="164" fontId="2" fillId="11" borderId="0" applyNumberFormat="0" applyBorder="0" applyAlignment="0" applyProtection="0"/>
    <xf numFmtId="164" fontId="3" fillId="12" borderId="0" applyNumberFormat="0" applyBorder="0" applyAlignment="0" applyProtection="0"/>
    <xf numFmtId="164" fontId="3" fillId="9" borderId="0" applyNumberFormat="0" applyBorder="0" applyAlignment="0" applyProtection="0"/>
    <xf numFmtId="164" fontId="3" fillId="10" borderId="0" applyNumberFormat="0" applyBorder="0" applyAlignment="0" applyProtection="0"/>
    <xf numFmtId="164" fontId="3" fillId="13" borderId="0" applyNumberFormat="0" applyBorder="0" applyAlignment="0" applyProtection="0"/>
    <xf numFmtId="164" fontId="3" fillId="14" borderId="0" applyNumberFormat="0" applyBorder="0" applyAlignment="0" applyProtection="0"/>
    <xf numFmtId="164" fontId="3" fillId="15" borderId="0" applyNumberFormat="0" applyBorder="0" applyAlignment="0" applyProtection="0"/>
    <xf numFmtId="164" fontId="3" fillId="16" borderId="0" applyNumberFormat="0" applyBorder="0" applyAlignment="0" applyProtection="0"/>
    <xf numFmtId="164" fontId="3" fillId="17" borderId="0" applyNumberFormat="0" applyBorder="0" applyAlignment="0" applyProtection="0"/>
    <xf numFmtId="164" fontId="3" fillId="18" borderId="0" applyNumberFormat="0" applyBorder="0" applyAlignment="0" applyProtection="0"/>
    <xf numFmtId="164" fontId="3" fillId="13" borderId="0" applyNumberFormat="0" applyBorder="0" applyAlignment="0" applyProtection="0"/>
    <xf numFmtId="164" fontId="3" fillId="14" borderId="0" applyNumberFormat="0" applyBorder="0" applyAlignment="0" applyProtection="0"/>
    <xf numFmtId="164" fontId="3" fillId="19" borderId="0" applyNumberFormat="0" applyBorder="0" applyAlignment="0" applyProtection="0"/>
    <xf numFmtId="164" fontId="4" fillId="3" borderId="0" applyNumberFormat="0" applyBorder="0" applyAlignment="0" applyProtection="0"/>
    <xf numFmtId="164" fontId="5" fillId="20" borderId="1" applyNumberFormat="0" applyAlignment="0" applyProtection="0"/>
    <xf numFmtId="164" fontId="6" fillId="21" borderId="2" applyNumberFormat="0" applyAlignment="0" applyProtection="0"/>
    <xf numFmtId="164" fontId="7" fillId="0" borderId="0" applyNumberFormat="0" applyFill="0" applyBorder="0" applyAlignment="0" applyProtection="0"/>
    <xf numFmtId="164" fontId="8" fillId="4" borderId="0" applyNumberFormat="0" applyBorder="0" applyAlignment="0" applyProtection="0"/>
    <xf numFmtId="164" fontId="9" fillId="0" borderId="3" applyNumberFormat="0" applyFill="0" applyAlignment="0" applyProtection="0"/>
    <xf numFmtId="164" fontId="10" fillId="0" borderId="4" applyNumberFormat="0" applyFill="0" applyAlignment="0" applyProtection="0"/>
    <xf numFmtId="164" fontId="11" fillId="0" borderId="5" applyNumberFormat="0" applyFill="0" applyAlignment="0" applyProtection="0"/>
    <xf numFmtId="164" fontId="11" fillId="0" borderId="0" applyNumberFormat="0" applyFill="0" applyBorder="0" applyAlignment="0" applyProtection="0"/>
    <xf numFmtId="164" fontId="12" fillId="7" borderId="1" applyNumberFormat="0" applyAlignment="0" applyProtection="0"/>
    <xf numFmtId="164" fontId="13" fillId="0" borderId="6" applyNumberFormat="0" applyFill="0" applyAlignment="0" applyProtection="0"/>
    <xf numFmtId="164" fontId="14" fillId="22" borderId="0" applyNumberFormat="0" applyBorder="0" applyAlignment="0" applyProtection="0"/>
    <xf numFmtId="164" fontId="15" fillId="23" borderId="7" applyNumberFormat="0" applyFont="0" applyAlignment="0" applyProtection="0"/>
    <xf numFmtId="164" fontId="16" fillId="20" borderId="8" applyNumberFormat="0" applyAlignment="0" applyProtection="0"/>
    <xf numFmtId="9" fontId="1" fillId="0" borderId="0" applyFont="0" applyFill="0" applyBorder="0" applyAlignment="0" applyProtection="0"/>
    <xf numFmtId="164" fontId="17" fillId="0" borderId="0" applyNumberFormat="0" applyFill="0" applyBorder="0" applyAlignment="0" applyProtection="0"/>
    <xf numFmtId="164" fontId="18" fillId="0" borderId="9" applyNumberFormat="0" applyFill="0" applyAlignment="0" applyProtection="0"/>
    <xf numFmtId="164" fontId="19" fillId="0" borderId="0" applyNumberFormat="0" applyFill="0" applyBorder="0" applyAlignment="0" applyProtection="0"/>
  </cellStyleXfs>
  <cellXfs count="284">
    <xf numFmtId="164" fontId="0" fillId="0" borderId="0" xfId="0"/>
    <xf numFmtId="164" fontId="20" fillId="24" borderId="10" xfId="0" applyFont="1" applyFill="1" applyBorder="1" applyAlignment="1">
      <alignment vertical="top" wrapText="1"/>
    </xf>
    <xf numFmtId="164" fontId="15" fillId="24" borderId="10" xfId="0" applyFont="1" applyFill="1" applyBorder="1" applyAlignment="1">
      <alignment vertical="top" wrapText="1"/>
    </xf>
    <xf numFmtId="164" fontId="20" fillId="25" borderId="11" xfId="0" applyFont="1" applyFill="1" applyBorder="1" applyAlignment="1">
      <alignment horizontal="left"/>
    </xf>
    <xf numFmtId="164" fontId="15" fillId="25" borderId="12" xfId="0" applyFont="1" applyFill="1" applyBorder="1" applyAlignment="1">
      <alignment vertical="top" wrapText="1"/>
    </xf>
    <xf numFmtId="164" fontId="20" fillId="25" borderId="13" xfId="0" applyFont="1" applyFill="1" applyBorder="1" applyAlignment="1">
      <alignment horizontal="center" vertical="top" wrapText="1"/>
    </xf>
    <xf numFmtId="164" fontId="20" fillId="25" borderId="14" xfId="0" applyFont="1" applyFill="1" applyBorder="1" applyAlignment="1">
      <alignment horizontal="center" vertical="top" wrapText="1"/>
    </xf>
    <xf numFmtId="164" fontId="20" fillId="25" borderId="15" xfId="0" applyFont="1" applyFill="1" applyBorder="1" applyAlignment="1">
      <alignment horizontal="center" vertical="top" wrapText="1"/>
    </xf>
    <xf numFmtId="164" fontId="20" fillId="25" borderId="16" xfId="0" applyFont="1" applyFill="1" applyBorder="1" applyAlignment="1">
      <alignment horizontal="center" vertical="top" wrapText="1"/>
    </xf>
    <xf numFmtId="17" fontId="20" fillId="25" borderId="10" xfId="0" applyNumberFormat="1" applyFont="1" applyFill="1" applyBorder="1" applyAlignment="1">
      <alignment horizontal="center" vertical="top" wrapText="1"/>
    </xf>
    <xf numFmtId="17" fontId="20" fillId="25" borderId="0" xfId="0" applyNumberFormat="1" applyFont="1" applyFill="1" applyAlignment="1">
      <alignment horizontal="center" vertical="top" wrapText="1"/>
    </xf>
    <xf numFmtId="17" fontId="20" fillId="25" borderId="17" xfId="0" applyNumberFormat="1" applyFont="1" applyFill="1" applyBorder="1" applyAlignment="1">
      <alignment horizontal="center" vertical="top" wrapText="1"/>
    </xf>
    <xf numFmtId="3" fontId="15" fillId="26" borderId="18" xfId="0" applyNumberFormat="1" applyFont="1" applyFill="1" applyBorder="1" applyAlignment="1">
      <alignment horizontal="center" vertical="center"/>
    </xf>
    <xf numFmtId="3" fontId="15" fillId="26" borderId="18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Alignment="1">
      <alignment horizontal="center" vertical="center"/>
    </xf>
    <xf numFmtId="164" fontId="15" fillId="25" borderId="13" xfId="0" applyFont="1" applyFill="1" applyBorder="1" applyAlignment="1">
      <alignment vertical="top" wrapText="1"/>
    </xf>
    <xf numFmtId="17" fontId="20" fillId="25" borderId="32" xfId="0" applyNumberFormat="1" applyFont="1" applyFill="1" applyBorder="1" applyAlignment="1">
      <alignment horizontal="center" vertical="top" wrapText="1"/>
    </xf>
    <xf numFmtId="3" fontId="15" fillId="28" borderId="36" xfId="0" applyNumberFormat="1" applyFont="1" applyFill="1" applyBorder="1" applyAlignment="1">
      <alignment horizontal="center" vertical="center"/>
    </xf>
    <xf numFmtId="164" fontId="0" fillId="25" borderId="13" xfId="0" applyFill="1" applyBorder="1"/>
    <xf numFmtId="164" fontId="20" fillId="25" borderId="12" xfId="0" applyFont="1" applyFill="1" applyBorder="1" applyAlignment="1">
      <alignment horizontal="center" vertical="top" wrapText="1"/>
    </xf>
    <xf numFmtId="164" fontId="20" fillId="25" borderId="32" xfId="0" applyFont="1" applyFill="1" applyBorder="1" applyAlignment="1">
      <alignment horizontal="center" vertical="top" wrapText="1"/>
    </xf>
    <xf numFmtId="10" fontId="20" fillId="36" borderId="0" xfId="0" applyNumberFormat="1" applyFont="1" applyFill="1" applyAlignment="1">
      <alignment horizontal="center" vertical="center" wrapText="1"/>
    </xf>
    <xf numFmtId="0" fontId="0" fillId="28" borderId="36" xfId="0" applyNumberFormat="1" applyFill="1" applyBorder="1" applyAlignment="1">
      <alignment horizontal="center" vertical="center"/>
    </xf>
    <xf numFmtId="164" fontId="0" fillId="25" borderId="15" xfId="0" applyFill="1" applyBorder="1"/>
    <xf numFmtId="164" fontId="20" fillId="25" borderId="33" xfId="0" applyFont="1" applyFill="1" applyBorder="1" applyAlignment="1">
      <alignment horizontal="center" vertical="top" wrapText="1"/>
    </xf>
    <xf numFmtId="3" fontId="15" fillId="26" borderId="36" xfId="0" applyNumberFormat="1" applyFont="1" applyFill="1" applyBorder="1" applyAlignment="1">
      <alignment horizontal="center" vertical="center"/>
    </xf>
    <xf numFmtId="3" fontId="15" fillId="26" borderId="36" xfId="0" applyNumberFormat="1" applyFont="1" applyFill="1" applyBorder="1" applyAlignment="1">
      <alignment horizontal="center" vertical="center" wrapText="1"/>
    </xf>
    <xf numFmtId="10" fontId="20" fillId="29" borderId="36" xfId="0" applyNumberFormat="1" applyFont="1" applyFill="1" applyBorder="1" applyAlignment="1">
      <alignment horizontal="center" vertical="center" wrapText="1"/>
    </xf>
    <xf numFmtId="10" fontId="20" fillId="29" borderId="36" xfId="39" applyNumberFormat="1" applyFont="1" applyFill="1" applyBorder="1" applyAlignment="1">
      <alignment horizontal="center" vertical="center"/>
    </xf>
    <xf numFmtId="3" fontId="15" fillId="30" borderId="36" xfId="0" applyNumberFormat="1" applyFont="1" applyFill="1" applyBorder="1" applyAlignment="1">
      <alignment horizontal="center" vertical="center"/>
    </xf>
    <xf numFmtId="3" fontId="15" fillId="30" borderId="36" xfId="0" applyNumberFormat="1" applyFont="1" applyFill="1" applyBorder="1" applyAlignment="1">
      <alignment horizontal="center" vertical="center" wrapText="1"/>
    </xf>
    <xf numFmtId="10" fontId="20" fillId="31" borderId="36" xfId="0" applyNumberFormat="1" applyFont="1" applyFill="1" applyBorder="1" applyAlignment="1">
      <alignment horizontal="center" vertical="center" wrapText="1"/>
    </xf>
    <xf numFmtId="10" fontId="20" fillId="31" borderId="36" xfId="39" applyNumberFormat="1" applyFont="1" applyFill="1" applyBorder="1" applyAlignment="1">
      <alignment horizontal="center" vertical="center"/>
    </xf>
    <xf numFmtId="3" fontId="15" fillId="28" borderId="36" xfId="0" applyNumberFormat="1" applyFont="1" applyFill="1" applyBorder="1" applyAlignment="1">
      <alignment horizontal="center" vertical="center" wrapText="1"/>
    </xf>
    <xf numFmtId="10" fontId="20" fillId="32" borderId="36" xfId="0" applyNumberFormat="1" applyFont="1" applyFill="1" applyBorder="1" applyAlignment="1">
      <alignment horizontal="center" vertical="center" wrapText="1"/>
    </xf>
    <xf numFmtId="10" fontId="20" fillId="32" borderId="36" xfId="39" applyNumberFormat="1" applyFont="1" applyFill="1" applyBorder="1" applyAlignment="1">
      <alignment horizontal="center" vertical="center"/>
    </xf>
    <xf numFmtId="3" fontId="15" fillId="24" borderId="36" xfId="0" applyNumberFormat="1" applyFont="1" applyFill="1" applyBorder="1" applyAlignment="1">
      <alignment horizontal="center" vertical="center"/>
    </xf>
    <xf numFmtId="3" fontId="15" fillId="24" borderId="36" xfId="0" applyNumberFormat="1" applyFont="1" applyFill="1" applyBorder="1" applyAlignment="1">
      <alignment horizontal="center" vertical="center" wrapText="1"/>
    </xf>
    <xf numFmtId="10" fontId="20" fillId="33" borderId="36" xfId="0" applyNumberFormat="1" applyFont="1" applyFill="1" applyBorder="1" applyAlignment="1">
      <alignment horizontal="center" vertical="center" wrapText="1"/>
    </xf>
    <xf numFmtId="3" fontId="15" fillId="34" borderId="36" xfId="0" applyNumberFormat="1" applyFont="1" applyFill="1" applyBorder="1" applyAlignment="1">
      <alignment horizontal="center" vertical="center"/>
    </xf>
    <xf numFmtId="3" fontId="15" fillId="34" borderId="36" xfId="0" applyNumberFormat="1" applyFont="1" applyFill="1" applyBorder="1" applyAlignment="1">
      <alignment horizontal="center" vertical="center" wrapText="1"/>
    </xf>
    <xf numFmtId="10" fontId="20" fillId="35" borderId="36" xfId="0" applyNumberFormat="1" applyFont="1" applyFill="1" applyBorder="1" applyAlignment="1">
      <alignment horizontal="center" vertical="center" wrapText="1"/>
    </xf>
    <xf numFmtId="10" fontId="20" fillId="35" borderId="36" xfId="39" applyNumberFormat="1" applyFont="1" applyFill="1" applyBorder="1" applyAlignment="1">
      <alignment horizontal="center" vertical="center"/>
    </xf>
    <xf numFmtId="164" fontId="15" fillId="26" borderId="48" xfId="0" applyFont="1" applyFill="1" applyBorder="1" applyAlignment="1">
      <alignment vertical="top" wrapText="1"/>
    </xf>
    <xf numFmtId="164" fontId="20" fillId="26" borderId="13" xfId="0" applyFont="1" applyFill="1" applyBorder="1" applyAlignment="1">
      <alignment vertical="top" wrapText="1"/>
    </xf>
    <xf numFmtId="164" fontId="20" fillId="26" borderId="10" xfId="0" applyFont="1" applyFill="1" applyBorder="1" applyAlignment="1">
      <alignment vertical="top" wrapText="1"/>
    </xf>
    <xf numFmtId="164" fontId="20" fillId="26" borderId="32" xfId="0" applyFont="1" applyFill="1" applyBorder="1" applyAlignment="1">
      <alignment vertical="top" wrapText="1"/>
    </xf>
    <xf numFmtId="164" fontId="20" fillId="30" borderId="13" xfId="0" applyFont="1" applyFill="1" applyBorder="1" applyAlignment="1">
      <alignment vertical="top" wrapText="1"/>
    </xf>
    <xf numFmtId="164" fontId="20" fillId="30" borderId="10" xfId="0" applyFont="1" applyFill="1" applyBorder="1" applyAlignment="1">
      <alignment vertical="top" wrapText="1"/>
    </xf>
    <xf numFmtId="164" fontId="20" fillId="30" borderId="32" xfId="0" applyFont="1" applyFill="1" applyBorder="1" applyAlignment="1">
      <alignment vertical="top" wrapText="1"/>
    </xf>
    <xf numFmtId="164" fontId="20" fillId="28" borderId="10" xfId="0" applyFont="1" applyFill="1" applyBorder="1" applyAlignment="1">
      <alignment vertical="top" wrapText="1"/>
    </xf>
    <xf numFmtId="164" fontId="20" fillId="28" borderId="32" xfId="0" applyFont="1" applyFill="1" applyBorder="1" applyAlignment="1">
      <alignment vertical="top" wrapText="1"/>
    </xf>
    <xf numFmtId="17" fontId="20" fillId="25" borderId="34" xfId="0" applyNumberFormat="1" applyFont="1" applyFill="1" applyBorder="1" applyAlignment="1">
      <alignment horizontal="center" vertical="top" wrapText="1"/>
    </xf>
    <xf numFmtId="17" fontId="20" fillId="25" borderId="33" xfId="0" applyNumberFormat="1" applyFont="1" applyFill="1" applyBorder="1" applyAlignment="1">
      <alignment horizontal="center" vertical="top" wrapText="1"/>
    </xf>
    <xf numFmtId="164" fontId="15" fillId="26" borderId="42" xfId="0" applyFont="1" applyFill="1" applyBorder="1" applyAlignment="1">
      <alignment vertical="top" wrapText="1"/>
    </xf>
    <xf numFmtId="3" fontId="15" fillId="30" borderId="27" xfId="0" applyNumberFormat="1" applyFont="1" applyFill="1" applyBorder="1" applyAlignment="1">
      <alignment horizontal="center" vertical="center"/>
    </xf>
    <xf numFmtId="3" fontId="15" fillId="30" borderId="27" xfId="0" applyNumberFormat="1" applyFont="1" applyFill="1" applyBorder="1" applyAlignment="1">
      <alignment horizontal="center" vertical="center" wrapText="1"/>
    </xf>
    <xf numFmtId="17" fontId="20" fillId="25" borderId="49" xfId="0" applyNumberFormat="1" applyFont="1" applyFill="1" applyBorder="1" applyAlignment="1">
      <alignment horizontal="center" vertical="top" wrapText="1"/>
    </xf>
    <xf numFmtId="164" fontId="15" fillId="30" borderId="35" xfId="0" applyFont="1" applyFill="1" applyBorder="1" applyAlignment="1">
      <alignment vertical="top" wrapText="1"/>
    </xf>
    <xf numFmtId="164" fontId="15" fillId="30" borderId="48" xfId="0" applyFont="1" applyFill="1" applyBorder="1" applyAlignment="1">
      <alignment vertical="top" wrapText="1"/>
    </xf>
    <xf numFmtId="164" fontId="15" fillId="31" borderId="48" xfId="0" applyFont="1" applyFill="1" applyBorder="1" applyAlignment="1">
      <alignment vertical="top" wrapText="1"/>
    </xf>
    <xf numFmtId="164" fontId="15" fillId="28" borderId="48" xfId="0" applyFont="1" applyFill="1" applyBorder="1" applyAlignment="1">
      <alignment vertical="top" wrapText="1"/>
    </xf>
    <xf numFmtId="164" fontId="15" fillId="32" borderId="48" xfId="0" applyFont="1" applyFill="1" applyBorder="1" applyAlignment="1">
      <alignment vertical="top" wrapText="1"/>
    </xf>
    <xf numFmtId="164" fontId="15" fillId="24" borderId="48" xfId="0" applyFont="1" applyFill="1" applyBorder="1" applyAlignment="1">
      <alignment vertical="top" wrapText="1"/>
    </xf>
    <xf numFmtId="164" fontId="15" fillId="33" borderId="48" xfId="0" applyFont="1" applyFill="1" applyBorder="1" applyAlignment="1">
      <alignment vertical="top" wrapText="1"/>
    </xf>
    <xf numFmtId="164" fontId="15" fillId="34" borderId="48" xfId="0" applyFont="1" applyFill="1" applyBorder="1" applyAlignment="1">
      <alignment vertical="top" wrapText="1"/>
    </xf>
    <xf numFmtId="164" fontId="15" fillId="35" borderId="48" xfId="0" applyFont="1" applyFill="1" applyBorder="1" applyAlignment="1">
      <alignment vertical="top" wrapText="1"/>
    </xf>
    <xf numFmtId="164" fontId="15" fillId="29" borderId="50" xfId="0" applyFont="1" applyFill="1" applyBorder="1" applyAlignment="1">
      <alignment vertical="top" wrapText="1"/>
    </xf>
    <xf numFmtId="164" fontId="15" fillId="26" borderId="50" xfId="0" applyFont="1" applyFill="1" applyBorder="1" applyAlignment="1">
      <alignment vertical="top" wrapText="1"/>
    </xf>
    <xf numFmtId="3" fontId="1" fillId="26" borderId="36" xfId="0" applyNumberFormat="1" applyFont="1" applyFill="1" applyBorder="1" applyAlignment="1">
      <alignment horizontal="center" vertical="center"/>
    </xf>
    <xf numFmtId="164" fontId="15" fillId="30" borderId="50" xfId="0" applyFont="1" applyFill="1" applyBorder="1" applyAlignment="1">
      <alignment vertical="top" wrapText="1"/>
    </xf>
    <xf numFmtId="3" fontId="1" fillId="30" borderId="36" xfId="0" applyNumberFormat="1" applyFont="1" applyFill="1" applyBorder="1" applyAlignment="1">
      <alignment horizontal="center" vertical="center"/>
    </xf>
    <xf numFmtId="3" fontId="1" fillId="30" borderId="36" xfId="0" applyNumberFormat="1" applyFont="1" applyFill="1" applyBorder="1" applyAlignment="1">
      <alignment horizontal="center" vertical="center" wrapText="1"/>
    </xf>
    <xf numFmtId="164" fontId="15" fillId="31" borderId="50" xfId="0" applyFont="1" applyFill="1" applyBorder="1" applyAlignment="1">
      <alignment vertical="top" wrapText="1"/>
    </xf>
    <xf numFmtId="164" fontId="15" fillId="28" borderId="50" xfId="0" applyFont="1" applyFill="1" applyBorder="1" applyAlignment="1">
      <alignment vertical="top" wrapText="1"/>
    </xf>
    <xf numFmtId="164" fontId="15" fillId="32" borderId="50" xfId="0" applyFont="1" applyFill="1" applyBorder="1" applyAlignment="1">
      <alignment vertical="top" wrapText="1"/>
    </xf>
    <xf numFmtId="3" fontId="1" fillId="28" borderId="36" xfId="0" applyNumberFormat="1" applyFont="1" applyFill="1" applyBorder="1" applyAlignment="1">
      <alignment horizontal="center" vertical="center" wrapText="1"/>
    </xf>
    <xf numFmtId="164" fontId="15" fillId="24" borderId="50" xfId="0" applyFont="1" applyFill="1" applyBorder="1" applyAlignment="1">
      <alignment vertical="top" wrapText="1"/>
    </xf>
    <xf numFmtId="3" fontId="1" fillId="24" borderId="36" xfId="0" applyNumberFormat="1" applyFont="1" applyFill="1" applyBorder="1" applyAlignment="1">
      <alignment horizontal="center" vertical="center"/>
    </xf>
    <xf numFmtId="164" fontId="15" fillId="33" borderId="50" xfId="0" applyFont="1" applyFill="1" applyBorder="1" applyAlignment="1">
      <alignment vertical="top" wrapText="1"/>
    </xf>
    <xf numFmtId="3" fontId="1" fillId="24" borderId="36" xfId="0" applyNumberFormat="1" applyFont="1" applyFill="1" applyBorder="1" applyAlignment="1">
      <alignment horizontal="center" vertical="center" wrapText="1"/>
    </xf>
    <xf numFmtId="164" fontId="20" fillId="37" borderId="10" xfId="0" applyFont="1" applyFill="1" applyBorder="1" applyAlignment="1">
      <alignment vertical="top" wrapText="1"/>
    </xf>
    <xf numFmtId="164" fontId="15" fillId="37" borderId="10" xfId="0" applyFont="1" applyFill="1" applyBorder="1" applyAlignment="1">
      <alignment vertical="top" wrapText="1"/>
    </xf>
    <xf numFmtId="164" fontId="15" fillId="38" borderId="50" xfId="0" applyFont="1" applyFill="1" applyBorder="1" applyAlignment="1">
      <alignment vertical="top" wrapText="1"/>
    </xf>
    <xf numFmtId="164" fontId="15" fillId="39" borderId="50" xfId="0" applyFont="1" applyFill="1" applyBorder="1" applyAlignment="1">
      <alignment vertical="top" wrapText="1"/>
    </xf>
    <xf numFmtId="3" fontId="1" fillId="39" borderId="36" xfId="0" applyNumberFormat="1" applyFont="1" applyFill="1" applyBorder="1" applyAlignment="1">
      <alignment horizontal="center" vertical="center"/>
    </xf>
    <xf numFmtId="3" fontId="15" fillId="39" borderId="36" xfId="0" applyNumberFormat="1" applyFont="1" applyFill="1" applyBorder="1" applyAlignment="1">
      <alignment horizontal="center" vertical="center"/>
    </xf>
    <xf numFmtId="3" fontId="15" fillId="39" borderId="36" xfId="0" applyNumberFormat="1" applyFont="1" applyFill="1" applyBorder="1" applyAlignment="1">
      <alignment horizontal="center" vertical="center" wrapText="1"/>
    </xf>
    <xf numFmtId="3" fontId="1" fillId="39" borderId="36" xfId="0" applyNumberFormat="1" applyFont="1" applyFill="1" applyBorder="1" applyAlignment="1">
      <alignment horizontal="center" vertical="center" wrapText="1"/>
    </xf>
    <xf numFmtId="10" fontId="20" fillId="38" borderId="36" xfId="0" applyNumberFormat="1" applyFont="1" applyFill="1" applyBorder="1" applyAlignment="1">
      <alignment horizontal="center" vertical="center" wrapText="1"/>
    </xf>
    <xf numFmtId="164" fontId="15" fillId="37" borderId="32" xfId="0" applyFont="1" applyFill="1" applyBorder="1" applyAlignment="1">
      <alignment vertical="top" wrapText="1"/>
    </xf>
    <xf numFmtId="3" fontId="1" fillId="26" borderId="18" xfId="0" applyNumberFormat="1" applyFont="1" applyFill="1" applyBorder="1" applyAlignment="1">
      <alignment horizontal="center" vertical="center"/>
    </xf>
    <xf numFmtId="3" fontId="1" fillId="28" borderId="36" xfId="0" applyNumberFormat="1" applyFont="1" applyFill="1" applyBorder="1" applyAlignment="1">
      <alignment horizontal="center" vertical="center"/>
    </xf>
    <xf numFmtId="3" fontId="1" fillId="30" borderId="27" xfId="0" applyNumberFormat="1" applyFont="1" applyFill="1" applyBorder="1" applyAlignment="1">
      <alignment horizontal="center" vertical="center"/>
    </xf>
    <xf numFmtId="3" fontId="1" fillId="34" borderId="36" xfId="0" applyNumberFormat="1" applyFont="1" applyFill="1" applyBorder="1" applyAlignment="1">
      <alignment horizontal="center" vertical="center"/>
    </xf>
    <xf numFmtId="164" fontId="25" fillId="0" borderId="0" xfId="0" applyFont="1" applyAlignment="1">
      <alignment horizontal="center" vertical="center"/>
    </xf>
    <xf numFmtId="164" fontId="25" fillId="0" borderId="36" xfId="0" applyFont="1" applyBorder="1" applyAlignment="1">
      <alignment horizontal="center" vertical="center" wrapText="1"/>
    </xf>
    <xf numFmtId="3" fontId="25" fillId="0" borderId="36" xfId="0" applyNumberFormat="1" applyFont="1" applyBorder="1" applyAlignment="1">
      <alignment horizontal="center" vertical="center"/>
    </xf>
    <xf numFmtId="164" fontId="25" fillId="25" borderId="36" xfId="0" applyFont="1" applyFill="1" applyBorder="1" applyAlignment="1">
      <alignment horizontal="center" vertical="center" wrapText="1"/>
    </xf>
    <xf numFmtId="10" fontId="24" fillId="25" borderId="36" xfId="0" applyNumberFormat="1" applyFont="1" applyFill="1" applyBorder="1" applyAlignment="1">
      <alignment horizontal="center" vertical="center" wrapText="1"/>
    </xf>
    <xf numFmtId="10" fontId="24" fillId="25" borderId="36" xfId="39" applyNumberFormat="1" applyFont="1" applyFill="1" applyBorder="1" applyAlignment="1">
      <alignment horizontal="center" vertical="center"/>
    </xf>
    <xf numFmtId="164" fontId="24" fillId="27" borderId="0" xfId="0" applyFont="1" applyFill="1" applyAlignment="1">
      <alignment horizontal="center" vertical="center" wrapText="1"/>
    </xf>
    <xf numFmtId="164" fontId="25" fillId="27" borderId="0" xfId="0" applyFont="1" applyFill="1" applyAlignment="1">
      <alignment horizontal="center" vertical="center" wrapText="1"/>
    </xf>
    <xf numFmtId="10" fontId="24" fillId="27" borderId="0" xfId="0" applyNumberFormat="1" applyFont="1" applyFill="1" applyAlignment="1">
      <alignment horizontal="center" vertical="center" wrapText="1"/>
    </xf>
    <xf numFmtId="3" fontId="25" fillId="27" borderId="0" xfId="0" applyNumberFormat="1" applyFont="1" applyFill="1" applyAlignment="1">
      <alignment horizontal="center" vertical="center"/>
    </xf>
    <xf numFmtId="10" fontId="24" fillId="27" borderId="0" xfId="39" applyNumberFormat="1" applyFont="1" applyFill="1" applyBorder="1" applyAlignment="1">
      <alignment horizontal="center" vertical="center"/>
    </xf>
    <xf numFmtId="164" fontId="24" fillId="0" borderId="0" xfId="0" applyFont="1"/>
    <xf numFmtId="0" fontId="25" fillId="0" borderId="0" xfId="0" applyNumberFormat="1" applyFont="1" applyAlignment="1">
      <alignment horizontal="center" vertical="center"/>
    </xf>
    <xf numFmtId="164" fontId="25" fillId="0" borderId="0" xfId="0" applyFont="1" applyAlignment="1">
      <alignment horizontal="left" vertical="center"/>
    </xf>
    <xf numFmtId="164" fontId="25" fillId="0" borderId="33" xfId="0" applyFont="1" applyBorder="1" applyAlignment="1">
      <alignment horizontal="center" vertical="center" wrapText="1"/>
    </xf>
    <xf numFmtId="164" fontId="25" fillId="0" borderId="34" xfId="0" applyFont="1" applyBorder="1" applyAlignment="1">
      <alignment horizontal="center" vertical="center" wrapText="1"/>
    </xf>
    <xf numFmtId="10" fontId="24" fillId="0" borderId="26" xfId="39" applyNumberFormat="1" applyFont="1" applyFill="1" applyBorder="1" applyAlignment="1">
      <alignment horizontal="center" vertical="center"/>
    </xf>
    <xf numFmtId="164" fontId="25" fillId="0" borderId="42" xfId="0" applyFont="1" applyBorder="1" applyAlignment="1">
      <alignment horizontal="center" vertical="center" wrapText="1"/>
    </xf>
    <xf numFmtId="3" fontId="25" fillId="0" borderId="18" xfId="0" applyNumberFormat="1" applyFont="1" applyBorder="1" applyAlignment="1">
      <alignment horizontal="center" vertical="center"/>
    </xf>
    <xf numFmtId="3" fontId="25" fillId="0" borderId="19" xfId="0" applyNumberFormat="1" applyFont="1" applyBorder="1" applyAlignment="1">
      <alignment horizontal="center" vertical="center"/>
    </xf>
    <xf numFmtId="164" fontId="25" fillId="0" borderId="29" xfId="0" applyFont="1" applyBorder="1" applyAlignment="1">
      <alignment horizontal="center" vertical="center" wrapText="1"/>
    </xf>
    <xf numFmtId="3" fontId="25" fillId="0" borderId="20" xfId="0" applyNumberFormat="1" applyFont="1" applyBorder="1" applyAlignment="1">
      <alignment horizontal="center" vertical="center"/>
    </xf>
    <xf numFmtId="3" fontId="25" fillId="0" borderId="21" xfId="0" applyNumberFormat="1" applyFont="1" applyBorder="1" applyAlignment="1">
      <alignment horizontal="center" vertical="center"/>
    </xf>
    <xf numFmtId="164" fontId="25" fillId="25" borderId="30" xfId="0" applyFont="1" applyFill="1" applyBorder="1" applyAlignment="1">
      <alignment horizontal="center" vertical="center" wrapText="1"/>
    </xf>
    <xf numFmtId="10" fontId="24" fillId="25" borderId="22" xfId="0" applyNumberFormat="1" applyFont="1" applyFill="1" applyBorder="1" applyAlignment="1">
      <alignment horizontal="center" vertical="center" wrapText="1"/>
    </xf>
    <xf numFmtId="10" fontId="24" fillId="25" borderId="23" xfId="0" applyNumberFormat="1" applyFont="1" applyFill="1" applyBorder="1" applyAlignment="1">
      <alignment horizontal="center" vertical="center" wrapText="1"/>
    </xf>
    <xf numFmtId="164" fontId="25" fillId="0" borderId="31" xfId="0" applyFont="1" applyBorder="1" applyAlignment="1">
      <alignment horizontal="center" vertical="center" wrapText="1"/>
    </xf>
    <xf numFmtId="3" fontId="25" fillId="0" borderId="24" xfId="0" applyNumberFormat="1" applyFont="1" applyBorder="1" applyAlignment="1">
      <alignment horizontal="center" vertical="center"/>
    </xf>
    <xf numFmtId="3" fontId="25" fillId="0" borderId="25" xfId="0" applyNumberFormat="1" applyFont="1" applyBorder="1" applyAlignment="1">
      <alignment horizontal="center" vertical="center"/>
    </xf>
    <xf numFmtId="10" fontId="24" fillId="25" borderId="22" xfId="39" applyNumberFormat="1" applyFont="1" applyFill="1" applyBorder="1" applyAlignment="1">
      <alignment horizontal="center" vertical="center"/>
    </xf>
    <xf numFmtId="10" fontId="24" fillId="25" borderId="23" xfId="39" applyNumberFormat="1" applyFont="1" applyFill="1" applyBorder="1" applyAlignment="1">
      <alignment horizontal="center" vertical="center"/>
    </xf>
    <xf numFmtId="164" fontId="25" fillId="25" borderId="43" xfId="0" applyFont="1" applyFill="1" applyBorder="1" applyAlignment="1">
      <alignment horizontal="center" vertical="center" wrapText="1"/>
    </xf>
    <xf numFmtId="10" fontId="24" fillId="25" borderId="37" xfId="39" applyNumberFormat="1" applyFont="1" applyFill="1" applyBorder="1" applyAlignment="1">
      <alignment horizontal="center" vertical="center"/>
    </xf>
    <xf numFmtId="10" fontId="24" fillId="25" borderId="38" xfId="39" applyNumberFormat="1" applyFont="1" applyFill="1" applyBorder="1" applyAlignment="1">
      <alignment horizontal="center" vertical="center"/>
    </xf>
    <xf numFmtId="3" fontId="25" fillId="27" borderId="18" xfId="0" applyNumberFormat="1" applyFont="1" applyFill="1" applyBorder="1" applyAlignment="1">
      <alignment horizontal="center" vertical="center"/>
    </xf>
    <xf numFmtId="3" fontId="25" fillId="27" borderId="19" xfId="0" applyNumberFormat="1" applyFont="1" applyFill="1" applyBorder="1" applyAlignment="1">
      <alignment horizontal="center" vertical="center"/>
    </xf>
    <xf numFmtId="3" fontId="25" fillId="27" borderId="20" xfId="0" applyNumberFormat="1" applyFont="1" applyFill="1" applyBorder="1" applyAlignment="1">
      <alignment horizontal="center" vertical="center"/>
    </xf>
    <xf numFmtId="3" fontId="25" fillId="27" borderId="21" xfId="0" applyNumberFormat="1" applyFont="1" applyFill="1" applyBorder="1" applyAlignment="1">
      <alignment horizontal="center" vertical="center"/>
    </xf>
    <xf numFmtId="164" fontId="25" fillId="40" borderId="30" xfId="0" applyFont="1" applyFill="1" applyBorder="1" applyAlignment="1">
      <alignment horizontal="center" vertical="center" wrapText="1"/>
    </xf>
    <xf numFmtId="10" fontId="24" fillId="40" borderId="22" xfId="0" applyNumberFormat="1" applyFont="1" applyFill="1" applyBorder="1" applyAlignment="1">
      <alignment horizontal="center" vertical="center"/>
    </xf>
    <xf numFmtId="10" fontId="24" fillId="40" borderId="23" xfId="0" applyNumberFormat="1" applyFont="1" applyFill="1" applyBorder="1" applyAlignment="1">
      <alignment horizontal="center" vertical="center"/>
    </xf>
    <xf numFmtId="3" fontId="25" fillId="27" borderId="24" xfId="0" applyNumberFormat="1" applyFont="1" applyFill="1" applyBorder="1" applyAlignment="1">
      <alignment horizontal="center" vertical="center"/>
    </xf>
    <xf numFmtId="3" fontId="25" fillId="27" borderId="25" xfId="0" applyNumberFormat="1" applyFont="1" applyFill="1" applyBorder="1" applyAlignment="1">
      <alignment horizontal="center" vertical="center"/>
    </xf>
    <xf numFmtId="164" fontId="25" fillId="40" borderId="46" xfId="0" applyFont="1" applyFill="1" applyBorder="1" applyAlignment="1">
      <alignment horizontal="center" vertical="center" wrapText="1"/>
    </xf>
    <xf numFmtId="164" fontId="25" fillId="0" borderId="42" xfId="0" applyFont="1" applyBorder="1" applyAlignment="1">
      <alignment horizontal="left" vertical="top" wrapText="1"/>
    </xf>
    <xf numFmtId="164" fontId="25" fillId="0" borderId="44" xfId="0" applyFont="1" applyBorder="1" applyAlignment="1">
      <alignment horizontal="left" vertical="top" wrapText="1"/>
    </xf>
    <xf numFmtId="3" fontId="25" fillId="0" borderId="18" xfId="0" applyNumberFormat="1" applyFont="1" applyBorder="1" applyAlignment="1">
      <alignment horizontal="right" vertical="center"/>
    </xf>
    <xf numFmtId="164" fontId="24" fillId="0" borderId="10" xfId="0" applyFont="1" applyBorder="1" applyAlignment="1">
      <alignment horizontal="left" vertical="top" wrapText="1"/>
    </xf>
    <xf numFmtId="164" fontId="25" fillId="0" borderId="45" xfId="0" applyFont="1" applyBorder="1" applyAlignment="1">
      <alignment horizontal="left" vertical="top" wrapText="1"/>
    </xf>
    <xf numFmtId="164" fontId="25" fillId="25" borderId="30" xfId="0" applyFont="1" applyFill="1" applyBorder="1" applyAlignment="1">
      <alignment horizontal="left" vertical="top" wrapText="1"/>
    </xf>
    <xf numFmtId="10" fontId="24" fillId="25" borderId="39" xfId="0" applyNumberFormat="1" applyFont="1" applyFill="1" applyBorder="1" applyAlignment="1">
      <alignment horizontal="right" vertical="center" wrapText="1"/>
    </xf>
    <xf numFmtId="164" fontId="25" fillId="0" borderId="31" xfId="0" applyFont="1" applyBorder="1" applyAlignment="1">
      <alignment horizontal="left" vertical="top" wrapText="1"/>
    </xf>
    <xf numFmtId="3" fontId="25" fillId="0" borderId="24" xfId="0" applyNumberFormat="1" applyFont="1" applyBorder="1" applyAlignment="1">
      <alignment horizontal="right" vertical="center"/>
    </xf>
    <xf numFmtId="164" fontId="24" fillId="0" borderId="32" xfId="0" applyFont="1" applyBorder="1" applyAlignment="1">
      <alignment horizontal="left" vertical="top" wrapText="1"/>
    </xf>
    <xf numFmtId="10" fontId="24" fillId="25" borderId="37" xfId="39" applyNumberFormat="1" applyFont="1" applyFill="1" applyBorder="1" applyAlignment="1">
      <alignment horizontal="right" vertical="center"/>
    </xf>
    <xf numFmtId="3" fontId="25" fillId="0" borderId="41" xfId="0" applyNumberFormat="1" applyFont="1" applyBorder="1" applyAlignment="1">
      <alignment horizontal="right" vertical="center"/>
    </xf>
    <xf numFmtId="10" fontId="24" fillId="25" borderId="40" xfId="0" applyNumberFormat="1" applyFont="1" applyFill="1" applyBorder="1" applyAlignment="1">
      <alignment horizontal="right" vertical="center" wrapText="1"/>
    </xf>
    <xf numFmtId="10" fontId="24" fillId="25" borderId="38" xfId="39" applyNumberFormat="1" applyFont="1" applyFill="1" applyBorder="1" applyAlignment="1">
      <alignment horizontal="right" vertical="center"/>
    </xf>
    <xf numFmtId="164" fontId="25" fillId="25" borderId="46" xfId="0" applyFont="1" applyFill="1" applyBorder="1" applyAlignment="1">
      <alignment horizontal="left" vertical="top" wrapText="1"/>
    </xf>
    <xf numFmtId="10" fontId="24" fillId="25" borderId="22" xfId="39" applyNumberFormat="1" applyFont="1" applyFill="1" applyBorder="1" applyAlignment="1">
      <alignment horizontal="right" vertical="center"/>
    </xf>
    <xf numFmtId="10" fontId="24" fillId="25" borderId="23" xfId="39" applyNumberFormat="1" applyFont="1" applyFill="1" applyBorder="1" applyAlignment="1">
      <alignment horizontal="right" vertical="center"/>
    </xf>
    <xf numFmtId="3" fontId="25" fillId="0" borderId="25" xfId="0" applyNumberFormat="1" applyFont="1" applyBorder="1" applyAlignment="1">
      <alignment horizontal="right" vertical="center"/>
    </xf>
    <xf numFmtId="164" fontId="25" fillId="0" borderId="0" xfId="0" applyFont="1" applyAlignment="1">
      <alignment horizontal="right"/>
    </xf>
    <xf numFmtId="10" fontId="25" fillId="25" borderId="22" xfId="39" applyNumberFormat="1" applyFont="1" applyFill="1" applyBorder="1" applyAlignment="1">
      <alignment horizontal="right" vertical="center"/>
    </xf>
    <xf numFmtId="164" fontId="25" fillId="0" borderId="33" xfId="0" applyFont="1" applyBorder="1" applyAlignment="1">
      <alignment horizontal="left" vertical="top" wrapText="1"/>
    </xf>
    <xf numFmtId="164" fontId="25" fillId="0" borderId="34" xfId="0" applyFont="1" applyBorder="1" applyAlignment="1">
      <alignment horizontal="left" vertical="top" wrapText="1"/>
    </xf>
    <xf numFmtId="10" fontId="25" fillId="0" borderId="26" xfId="39" applyNumberFormat="1" applyFont="1" applyFill="1" applyBorder="1" applyAlignment="1">
      <alignment horizontal="right" vertical="center"/>
    </xf>
    <xf numFmtId="10" fontId="24" fillId="0" borderId="26" xfId="39" applyNumberFormat="1" applyFont="1" applyFill="1" applyBorder="1" applyAlignment="1">
      <alignment horizontal="right" vertical="center"/>
    </xf>
    <xf numFmtId="164" fontId="24" fillId="0" borderId="51" xfId="0" applyFont="1" applyBorder="1" applyAlignment="1">
      <alignment horizontal="left"/>
    </xf>
    <xf numFmtId="164" fontId="24" fillId="0" borderId="26" xfId="0" applyFont="1" applyBorder="1" applyAlignment="1">
      <alignment horizontal="left"/>
    </xf>
    <xf numFmtId="164" fontId="25" fillId="0" borderId="35" xfId="0" applyFont="1" applyBorder="1" applyAlignment="1">
      <alignment horizontal="left" vertical="top" wrapText="1"/>
    </xf>
    <xf numFmtId="1" fontId="25" fillId="0" borderId="35" xfId="0" applyNumberFormat="1" applyFont="1" applyBorder="1" applyAlignment="1">
      <alignment horizontal="left" vertical="top" wrapText="1"/>
    </xf>
    <xf numFmtId="3" fontId="25" fillId="0" borderId="27" xfId="0" applyNumberFormat="1" applyFont="1" applyBorder="1" applyAlignment="1">
      <alignment horizontal="right" vertical="center"/>
    </xf>
    <xf numFmtId="3" fontId="25" fillId="0" borderId="28" xfId="0" applyNumberFormat="1" applyFont="1" applyBorder="1" applyAlignment="1">
      <alignment horizontal="right" vertical="center"/>
    </xf>
    <xf numFmtId="164" fontId="25" fillId="0" borderId="29" xfId="0" applyFont="1" applyBorder="1" applyAlignment="1">
      <alignment horizontal="left" vertical="top" wrapText="1"/>
    </xf>
    <xf numFmtId="1" fontId="25" fillId="0" borderId="29" xfId="0" applyNumberFormat="1" applyFont="1" applyBorder="1" applyAlignment="1">
      <alignment horizontal="left" vertical="top" wrapText="1"/>
    </xf>
    <xf numFmtId="3" fontId="25" fillId="0" borderId="20" xfId="0" applyNumberFormat="1" applyFont="1" applyBorder="1" applyAlignment="1">
      <alignment horizontal="right" vertical="center"/>
    </xf>
    <xf numFmtId="3" fontId="25" fillId="0" borderId="21" xfId="0" applyNumberFormat="1" applyFont="1" applyBorder="1" applyAlignment="1">
      <alignment horizontal="right" vertical="center"/>
    </xf>
    <xf numFmtId="10" fontId="24" fillId="25" borderId="30" xfId="0" applyNumberFormat="1" applyFont="1" applyFill="1" applyBorder="1" applyAlignment="1">
      <alignment horizontal="left" vertical="top" wrapText="1"/>
    </xf>
    <xf numFmtId="10" fontId="24" fillId="25" borderId="22" xfId="0" applyNumberFormat="1" applyFont="1" applyFill="1" applyBorder="1" applyAlignment="1">
      <alignment horizontal="right" vertical="center" wrapText="1"/>
    </xf>
    <xf numFmtId="10" fontId="24" fillId="25" borderId="23" xfId="0" applyNumberFormat="1" applyFont="1" applyFill="1" applyBorder="1" applyAlignment="1">
      <alignment horizontal="right" vertical="center" wrapText="1"/>
    </xf>
    <xf numFmtId="1" fontId="25" fillId="0" borderId="31" xfId="0" applyNumberFormat="1" applyFont="1" applyBorder="1" applyAlignment="1">
      <alignment horizontal="left" vertical="top" wrapText="1"/>
    </xf>
    <xf numFmtId="1" fontId="25" fillId="25" borderId="30" xfId="0" applyNumberFormat="1" applyFont="1" applyFill="1" applyBorder="1" applyAlignment="1">
      <alignment horizontal="left" vertical="top" wrapText="1"/>
    </xf>
    <xf numFmtId="1" fontId="25" fillId="0" borderId="42" xfId="0" applyNumberFormat="1" applyFont="1" applyBorder="1" applyAlignment="1">
      <alignment horizontal="left" vertical="top" wrapText="1"/>
    </xf>
    <xf numFmtId="3" fontId="25" fillId="0" borderId="19" xfId="0" applyNumberFormat="1" applyFont="1" applyBorder="1" applyAlignment="1">
      <alignment horizontal="right" vertical="center"/>
    </xf>
    <xf numFmtId="1" fontId="25" fillId="0" borderId="31" xfId="0" applyNumberFormat="1" applyFont="1" applyBorder="1" applyAlignment="1">
      <alignment horizontal="right" vertical="top" wrapText="1"/>
    </xf>
    <xf numFmtId="10" fontId="25" fillId="25" borderId="30" xfId="0" applyNumberFormat="1" applyFont="1" applyFill="1" applyBorder="1" applyAlignment="1">
      <alignment horizontal="left" vertical="top" wrapText="1"/>
    </xf>
    <xf numFmtId="164" fontId="25" fillId="0" borderId="0" xfId="0" applyFont="1" applyAlignment="1">
      <alignment horizontal="left" vertical="top" wrapText="1"/>
    </xf>
    <xf numFmtId="3" fontId="25" fillId="0" borderId="0" xfId="0" applyNumberFormat="1" applyFont="1" applyAlignment="1">
      <alignment horizontal="right" vertical="center" wrapText="1"/>
    </xf>
    <xf numFmtId="3" fontId="25" fillId="0" borderId="0" xfId="0" applyNumberFormat="1" applyFont="1" applyAlignment="1">
      <alignment horizontal="right" vertical="center"/>
    </xf>
    <xf numFmtId="10" fontId="25" fillId="0" borderId="0" xfId="39" applyNumberFormat="1" applyFont="1" applyFill="1" applyBorder="1" applyAlignment="1">
      <alignment horizontal="right" vertical="center"/>
    </xf>
    <xf numFmtId="10" fontId="24" fillId="0" borderId="0" xfId="39" applyNumberFormat="1" applyFont="1" applyFill="1" applyBorder="1" applyAlignment="1">
      <alignment horizontal="right" vertical="center"/>
    </xf>
    <xf numFmtId="3" fontId="25" fillId="0" borderId="36" xfId="0" applyNumberFormat="1" applyFont="1" applyBorder="1" applyAlignment="1">
      <alignment horizontal="right" vertical="center"/>
    </xf>
    <xf numFmtId="3" fontId="25" fillId="0" borderId="47" xfId="0" applyNumberFormat="1" applyFont="1" applyBorder="1" applyAlignment="1">
      <alignment horizontal="right" vertical="center"/>
    </xf>
    <xf numFmtId="164" fontId="25" fillId="0" borderId="14" xfId="0" applyFont="1" applyBorder="1" applyAlignment="1">
      <alignment horizontal="left"/>
    </xf>
    <xf numFmtId="164" fontId="25" fillId="0" borderId="0" xfId="0" applyFont="1" applyAlignment="1">
      <alignment horizontal="left"/>
    </xf>
    <xf numFmtId="164" fontId="25" fillId="0" borderId="26" xfId="0" applyFont="1" applyBorder="1" applyAlignment="1">
      <alignment horizontal="left" vertical="top" wrapText="1"/>
    </xf>
    <xf numFmtId="10" fontId="24" fillId="0" borderId="14" xfId="39" applyNumberFormat="1" applyFont="1" applyFill="1" applyBorder="1" applyAlignment="1">
      <alignment horizontal="right" vertical="center"/>
    </xf>
    <xf numFmtId="164" fontId="24" fillId="0" borderId="11" xfId="0" applyFont="1" applyBorder="1" applyAlignment="1">
      <alignment horizontal="left"/>
    </xf>
    <xf numFmtId="164" fontId="24" fillId="0" borderId="0" xfId="0" applyFont="1" applyAlignment="1">
      <alignment horizontal="left" vertical="top" wrapText="1"/>
    </xf>
    <xf numFmtId="164" fontId="25" fillId="0" borderId="16" xfId="0" applyFont="1" applyBorder="1" applyAlignment="1">
      <alignment horizontal="right"/>
    </xf>
    <xf numFmtId="164" fontId="25" fillId="25" borderId="26" xfId="0" applyFont="1" applyFill="1" applyBorder="1" applyAlignment="1">
      <alignment horizontal="left" vertical="top" wrapText="1"/>
    </xf>
    <xf numFmtId="10" fontId="25" fillId="25" borderId="46" xfId="39" applyNumberFormat="1" applyFont="1" applyFill="1" applyBorder="1" applyAlignment="1">
      <alignment horizontal="right" vertical="center"/>
    </xf>
    <xf numFmtId="10" fontId="24" fillId="25" borderId="11" xfId="39" applyNumberFormat="1" applyFont="1" applyFill="1" applyBorder="1" applyAlignment="1">
      <alignment horizontal="right" vertical="center"/>
    </xf>
    <xf numFmtId="1" fontId="25" fillId="25" borderId="22" xfId="0" applyNumberFormat="1" applyFont="1" applyFill="1" applyBorder="1" applyAlignment="1">
      <alignment horizontal="left" vertical="top" wrapText="1"/>
    </xf>
    <xf numFmtId="164" fontId="25" fillId="0" borderId="0" xfId="0" applyFont="1" applyAlignment="1">
      <alignment horizontal="center" vertical="center" wrapText="1"/>
    </xf>
    <xf numFmtId="164" fontId="24" fillId="0" borderId="36" xfId="0" applyFont="1" applyBorder="1" applyAlignment="1">
      <alignment horizontal="center" vertical="center" wrapText="1"/>
    </xf>
    <xf numFmtId="164" fontId="25" fillId="0" borderId="36" xfId="0" applyFont="1" applyBorder="1" applyAlignment="1">
      <alignment horizontal="center" vertical="center" wrapText="1"/>
    </xf>
    <xf numFmtId="17" fontId="24" fillId="0" borderId="36" xfId="0" applyNumberFormat="1" applyFont="1" applyBorder="1" applyAlignment="1">
      <alignment horizontal="center" vertical="center" wrapText="1"/>
    </xf>
    <xf numFmtId="164" fontId="24" fillId="0" borderId="36" xfId="0" applyFont="1" applyBorder="1" applyAlignment="1">
      <alignment horizontal="center" vertical="center"/>
    </xf>
    <xf numFmtId="164" fontId="1" fillId="0" borderId="36" xfId="0" applyFont="1" applyBorder="1" applyAlignment="1">
      <alignment horizontal="center" vertical="center"/>
    </xf>
    <xf numFmtId="164" fontId="20" fillId="37" borderId="13" xfId="0" applyFont="1" applyFill="1" applyBorder="1" applyAlignment="1">
      <alignment vertical="top" wrapText="1"/>
    </xf>
    <xf numFmtId="164" fontId="20" fillId="37" borderId="10" xfId="0" applyFont="1" applyFill="1" applyBorder="1" applyAlignment="1">
      <alignment vertical="top" wrapText="1"/>
    </xf>
    <xf numFmtId="164" fontId="20" fillId="25" borderId="13" xfId="0" applyFont="1" applyFill="1" applyBorder="1" applyAlignment="1">
      <alignment horizontal="center" vertical="center" wrapText="1"/>
    </xf>
    <xf numFmtId="164" fontId="20" fillId="25" borderId="32" xfId="0" applyFont="1" applyFill="1" applyBorder="1" applyAlignment="1">
      <alignment horizontal="center" vertical="center" wrapText="1"/>
    </xf>
    <xf numFmtId="164" fontId="20" fillId="34" borderId="13" xfId="0" applyFont="1" applyFill="1" applyBorder="1" applyAlignment="1">
      <alignment vertical="top" wrapText="1"/>
    </xf>
    <xf numFmtId="164" fontId="20" fillId="34" borderId="10" xfId="0" applyFont="1" applyFill="1" applyBorder="1" applyAlignment="1">
      <alignment vertical="top" wrapText="1"/>
    </xf>
    <xf numFmtId="164" fontId="20" fillId="25" borderId="51" xfId="0" applyFont="1" applyFill="1" applyBorder="1" applyAlignment="1">
      <alignment horizontal="left"/>
    </xf>
    <xf numFmtId="164" fontId="20" fillId="25" borderId="26" xfId="0" applyFont="1" applyFill="1" applyBorder="1" applyAlignment="1">
      <alignment horizontal="left"/>
    </xf>
    <xf numFmtId="164" fontId="20" fillId="25" borderId="13" xfId="0" applyFont="1" applyFill="1" applyBorder="1" applyAlignment="1">
      <alignment vertical="top" wrapText="1"/>
    </xf>
    <xf numFmtId="164" fontId="20" fillId="25" borderId="32" xfId="0" applyFont="1" applyFill="1" applyBorder="1" applyAlignment="1">
      <alignment vertical="top" wrapText="1"/>
    </xf>
    <xf numFmtId="164" fontId="15" fillId="25" borderId="14" xfId="0" applyFont="1" applyFill="1" applyBorder="1" applyAlignment="1">
      <alignment vertical="top" wrapText="1"/>
    </xf>
    <xf numFmtId="164" fontId="15" fillId="25" borderId="0" xfId="0" applyFont="1" applyFill="1" applyAlignment="1">
      <alignment vertical="top" wrapText="1"/>
    </xf>
    <xf numFmtId="164" fontId="20" fillId="28" borderId="13" xfId="0" applyFont="1" applyFill="1" applyBorder="1" applyAlignment="1">
      <alignment horizontal="left" vertical="top" wrapText="1"/>
    </xf>
    <xf numFmtId="164" fontId="20" fillId="28" borderId="10" xfId="0" applyFont="1" applyFill="1" applyBorder="1" applyAlignment="1">
      <alignment horizontal="left" vertical="top" wrapText="1"/>
    </xf>
    <xf numFmtId="164" fontId="20" fillId="34" borderId="13" xfId="0" applyFont="1" applyFill="1" applyBorder="1" applyAlignment="1">
      <alignment horizontal="left" vertical="top" wrapText="1"/>
    </xf>
    <xf numFmtId="164" fontId="20" fillId="34" borderId="10" xfId="0" applyFont="1" applyFill="1" applyBorder="1" applyAlignment="1">
      <alignment horizontal="left" vertical="top" wrapText="1"/>
    </xf>
    <xf numFmtId="164" fontId="20" fillId="34" borderId="32" xfId="0" applyFont="1" applyFill="1" applyBorder="1" applyAlignment="1">
      <alignment horizontal="left" vertical="top" wrapText="1"/>
    </xf>
    <xf numFmtId="164" fontId="15" fillId="25" borderId="15" xfId="0" applyFont="1" applyFill="1" applyBorder="1" applyAlignment="1">
      <alignment vertical="top" wrapText="1"/>
    </xf>
    <xf numFmtId="164" fontId="15" fillId="25" borderId="33" xfId="0" applyFont="1" applyFill="1" applyBorder="1" applyAlignment="1">
      <alignment vertical="top" wrapText="1"/>
    </xf>
    <xf numFmtId="164" fontId="20" fillId="30" borderId="13" xfId="0" applyFont="1" applyFill="1" applyBorder="1" applyAlignment="1">
      <alignment horizontal="left" vertical="top" wrapText="1"/>
    </xf>
    <xf numFmtId="164" fontId="20" fillId="30" borderId="10" xfId="0" applyFont="1" applyFill="1" applyBorder="1" applyAlignment="1">
      <alignment horizontal="left" vertical="top" wrapText="1"/>
    </xf>
    <xf numFmtId="164" fontId="20" fillId="30" borderId="32" xfId="0" applyFont="1" applyFill="1" applyBorder="1" applyAlignment="1">
      <alignment horizontal="left" vertical="top" wrapText="1"/>
    </xf>
    <xf numFmtId="164" fontId="20" fillId="28" borderId="32" xfId="0" applyFont="1" applyFill="1" applyBorder="1" applyAlignment="1">
      <alignment horizontal="left" vertical="top" wrapText="1"/>
    </xf>
    <xf numFmtId="164" fontId="20" fillId="24" borderId="13" xfId="0" applyFont="1" applyFill="1" applyBorder="1" applyAlignment="1">
      <alignment horizontal="left" vertical="top" wrapText="1"/>
    </xf>
    <xf numFmtId="164" fontId="20" fillId="24" borderId="10" xfId="0" applyFont="1" applyFill="1" applyBorder="1" applyAlignment="1">
      <alignment horizontal="left" vertical="top" wrapText="1"/>
    </xf>
    <xf numFmtId="164" fontId="20" fillId="24" borderId="32" xfId="0" applyFont="1" applyFill="1" applyBorder="1" applyAlignment="1">
      <alignment horizontal="left" vertical="top" wrapText="1"/>
    </xf>
    <xf numFmtId="164" fontId="24" fillId="0" borderId="38" xfId="0" applyFont="1" applyBorder="1" applyAlignment="1">
      <alignment horizontal="right" vertical="center" wrapText="1"/>
    </xf>
    <xf numFmtId="164" fontId="24" fillId="0" borderId="40" xfId="0" applyFont="1" applyBorder="1" applyAlignment="1">
      <alignment horizontal="right" vertical="center" wrapText="1"/>
    </xf>
    <xf numFmtId="17" fontId="24" fillId="0" borderId="37" xfId="0" applyNumberFormat="1" applyFont="1" applyBorder="1" applyAlignment="1">
      <alignment horizontal="right" vertical="center" wrapText="1"/>
    </xf>
    <xf numFmtId="17" fontId="24" fillId="0" borderId="39" xfId="0" applyNumberFormat="1" applyFont="1" applyBorder="1" applyAlignment="1">
      <alignment horizontal="right" vertical="center" wrapText="1"/>
    </xf>
    <xf numFmtId="164" fontId="24" fillId="0" borderId="13" xfId="0" applyFont="1" applyBorder="1" applyAlignment="1">
      <alignment horizontal="left" vertical="top" wrapText="1"/>
    </xf>
    <xf numFmtId="164" fontId="24" fillId="0" borderId="10" xfId="0" applyFont="1" applyBorder="1" applyAlignment="1">
      <alignment horizontal="left" vertical="top" wrapText="1"/>
    </xf>
    <xf numFmtId="164" fontId="24" fillId="0" borderId="32" xfId="0" applyFont="1" applyBorder="1" applyAlignment="1">
      <alignment horizontal="left" vertical="top" wrapText="1"/>
    </xf>
    <xf numFmtId="164" fontId="24" fillId="0" borderId="54" xfId="0" applyFont="1" applyBorder="1" applyAlignment="1">
      <alignment horizontal="left" vertical="top" wrapText="1"/>
    </xf>
    <xf numFmtId="164" fontId="24" fillId="0" borderId="51" xfId="0" applyFont="1" applyBorder="1" applyAlignment="1">
      <alignment horizontal="left"/>
    </xf>
    <xf numFmtId="164" fontId="24" fillId="0" borderId="26" xfId="0" applyFont="1" applyBorder="1" applyAlignment="1">
      <alignment horizontal="left"/>
    </xf>
    <xf numFmtId="164" fontId="24" fillId="0" borderId="11" xfId="0" applyFont="1" applyBorder="1" applyAlignment="1">
      <alignment horizontal="left"/>
    </xf>
    <xf numFmtId="164" fontId="24" fillId="0" borderId="19" xfId="0" applyFont="1" applyBorder="1" applyAlignment="1">
      <alignment horizontal="right" vertical="center" wrapText="1"/>
    </xf>
    <xf numFmtId="164" fontId="24" fillId="0" borderId="55" xfId="0" applyFont="1" applyBorder="1" applyAlignment="1">
      <alignment horizontal="right" vertical="center" wrapText="1"/>
    </xf>
    <xf numFmtId="164" fontId="24" fillId="0" borderId="18" xfId="0" applyFont="1" applyBorder="1" applyAlignment="1">
      <alignment horizontal="right" vertical="center" wrapText="1"/>
    </xf>
    <xf numFmtId="164" fontId="24" fillId="0" borderId="52" xfId="0" applyFont="1" applyBorder="1" applyAlignment="1">
      <alignment horizontal="right" vertical="center" wrapText="1"/>
    </xf>
    <xf numFmtId="17" fontId="24" fillId="0" borderId="18" xfId="0" applyNumberFormat="1" applyFont="1" applyBorder="1" applyAlignment="1">
      <alignment horizontal="right" vertical="center" wrapText="1"/>
    </xf>
    <xf numFmtId="17" fontId="24" fillId="0" borderId="52" xfId="0" applyNumberFormat="1" applyFont="1" applyBorder="1" applyAlignment="1">
      <alignment horizontal="right" vertical="center" wrapText="1"/>
    </xf>
    <xf numFmtId="164" fontId="25" fillId="0" borderId="56" xfId="0" applyFont="1" applyBorder="1" applyAlignment="1">
      <alignment horizontal="left" vertical="top" wrapText="1"/>
    </xf>
    <xf numFmtId="164" fontId="25" fillId="0" borderId="57" xfId="0" applyFont="1" applyBorder="1" applyAlignment="1">
      <alignment horizontal="left" vertical="top" wrapText="1"/>
    </xf>
    <xf numFmtId="164" fontId="25" fillId="0" borderId="18" xfId="0" applyFont="1" applyBorder="1" applyAlignment="1">
      <alignment horizontal="left" vertical="top" wrapText="1"/>
    </xf>
    <xf numFmtId="164" fontId="25" fillId="0" borderId="52" xfId="0" applyFont="1" applyBorder="1" applyAlignment="1">
      <alignment horizontal="left" vertical="top" wrapText="1"/>
    </xf>
    <xf numFmtId="164" fontId="24" fillId="0" borderId="41" xfId="0" applyFont="1" applyBorder="1" applyAlignment="1">
      <alignment horizontal="left" vertical="top" wrapText="1"/>
    </xf>
    <xf numFmtId="164" fontId="24" fillId="0" borderId="53" xfId="0" applyFont="1" applyBorder="1" applyAlignment="1">
      <alignment horizontal="left" vertical="top" wrapText="1"/>
    </xf>
    <xf numFmtId="164" fontId="24" fillId="0" borderId="37" xfId="0" applyFont="1" applyBorder="1" applyAlignment="1">
      <alignment horizontal="right" vertical="center" wrapText="1"/>
    </xf>
    <xf numFmtId="164" fontId="24" fillId="0" borderId="39" xfId="0" applyFont="1" applyBorder="1" applyAlignment="1">
      <alignment horizontal="right" vertical="center" wrapText="1"/>
    </xf>
    <xf numFmtId="164" fontId="1" fillId="0" borderId="11" xfId="0" applyFont="1" applyBorder="1"/>
    <xf numFmtId="3" fontId="24" fillId="0" borderId="37" xfId="0" applyNumberFormat="1" applyFont="1" applyBorder="1" applyAlignment="1">
      <alignment horizontal="right" vertical="center"/>
    </xf>
    <xf numFmtId="3" fontId="24" fillId="0" borderId="39" xfId="0" applyNumberFormat="1" applyFont="1" applyBorder="1" applyAlignment="1">
      <alignment horizontal="right" vertical="center"/>
    </xf>
    <xf numFmtId="164" fontId="24" fillId="0" borderId="58" xfId="0" applyFont="1" applyBorder="1" applyAlignment="1">
      <alignment horizontal="left" vertical="top" wrapText="1"/>
    </xf>
    <xf numFmtId="164" fontId="24" fillId="0" borderId="59" xfId="0" applyFont="1" applyBorder="1" applyAlignment="1">
      <alignment horizontal="left" vertical="top" wrapText="1"/>
    </xf>
    <xf numFmtId="164" fontId="25" fillId="0" borderId="42" xfId="0" applyFont="1" applyBorder="1" applyAlignment="1">
      <alignment horizontal="left" vertical="top" wrapText="1"/>
    </xf>
    <xf numFmtId="164" fontId="25" fillId="0" borderId="60" xfId="0" applyFont="1" applyBorder="1" applyAlignment="1">
      <alignment horizontal="left" vertical="top" wrapText="1"/>
    </xf>
    <xf numFmtId="164" fontId="20" fillId="0" borderId="39" xfId="0" applyFont="1" applyBorder="1" applyAlignment="1">
      <alignment horizontal="right" vertical="center" wrapText="1"/>
    </xf>
    <xf numFmtId="164" fontId="24" fillId="0" borderId="13" xfId="0" applyFont="1" applyBorder="1" applyAlignment="1">
      <alignment horizontal="center" vertical="center" wrapText="1"/>
    </xf>
    <xf numFmtId="164" fontId="24" fillId="0" borderId="10" xfId="0" applyFont="1" applyBorder="1" applyAlignment="1">
      <alignment horizontal="center" vertical="center" wrapText="1"/>
    </xf>
    <xf numFmtId="164" fontId="24" fillId="0" borderId="51" xfId="0" applyFont="1" applyBorder="1" applyAlignment="1">
      <alignment horizontal="center" vertical="center"/>
    </xf>
    <xf numFmtId="164" fontId="24" fillId="0" borderId="26" xfId="0" applyFont="1" applyBorder="1" applyAlignment="1">
      <alignment horizontal="center" vertical="center"/>
    </xf>
    <xf numFmtId="164" fontId="24" fillId="0" borderId="11" xfId="0" applyFont="1" applyBorder="1" applyAlignment="1">
      <alignment horizontal="center" vertical="center"/>
    </xf>
    <xf numFmtId="17" fontId="24" fillId="0" borderId="18" xfId="0" applyNumberFormat="1" applyFont="1" applyBorder="1" applyAlignment="1">
      <alignment horizontal="center" vertical="center" wrapText="1"/>
    </xf>
    <xf numFmtId="17" fontId="24" fillId="0" borderId="52" xfId="0" applyNumberFormat="1" applyFont="1" applyBorder="1" applyAlignment="1">
      <alignment horizontal="center" vertical="center" wrapText="1"/>
    </xf>
    <xf numFmtId="164" fontId="24" fillId="27" borderId="13" xfId="0" applyFont="1" applyFill="1" applyBorder="1" applyAlignment="1">
      <alignment horizontal="center" vertical="center" wrapText="1"/>
    </xf>
    <xf numFmtId="164" fontId="1" fillId="0" borderId="10" xfId="0" applyFont="1" applyBorder="1" applyAlignment="1">
      <alignment horizontal="center" vertical="center" wrapText="1"/>
    </xf>
    <xf numFmtId="164" fontId="1" fillId="0" borderId="32" xfId="0" applyFont="1" applyBorder="1" applyAlignment="1">
      <alignment horizontal="center" vertical="center" wrapText="1"/>
    </xf>
    <xf numFmtId="164" fontId="24" fillId="0" borderId="32" xfId="0" applyFont="1" applyBorder="1" applyAlignment="1">
      <alignment horizontal="center" vertical="center" wrapText="1"/>
    </xf>
    <xf numFmtId="164" fontId="24" fillId="0" borderId="19" xfId="0" applyFont="1" applyBorder="1" applyAlignment="1">
      <alignment horizontal="center" vertical="center" wrapText="1"/>
    </xf>
    <xf numFmtId="164" fontId="24" fillId="0" borderId="55" xfId="0" applyFont="1" applyBorder="1" applyAlignment="1">
      <alignment horizontal="center" vertical="center" wrapText="1"/>
    </xf>
    <xf numFmtId="164" fontId="1" fillId="0" borderId="26" xfId="0" applyFont="1" applyBorder="1" applyAlignment="1">
      <alignment horizontal="center" vertical="center"/>
    </xf>
    <xf numFmtId="164" fontId="1" fillId="0" borderId="11" xfId="0" applyFont="1" applyBorder="1" applyAlignment="1">
      <alignment horizontal="center" vertical="center"/>
    </xf>
    <xf numFmtId="164" fontId="24" fillId="0" borderId="41" xfId="0" applyFont="1" applyBorder="1" applyAlignment="1">
      <alignment horizontal="center" vertical="center" wrapText="1"/>
    </xf>
    <xf numFmtId="164" fontId="24" fillId="0" borderId="53" xfId="0" applyFont="1" applyBorder="1" applyAlignment="1">
      <alignment horizontal="center" vertical="center" wrapText="1"/>
    </xf>
    <xf numFmtId="164" fontId="25" fillId="0" borderId="18" xfId="0" applyFont="1" applyBorder="1" applyAlignment="1">
      <alignment horizontal="center" vertical="center" wrapText="1"/>
    </xf>
    <xf numFmtId="164" fontId="25" fillId="0" borderId="52" xfId="0" applyFont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1" defaultTableStyle="TableStyleMedium2" defaultPivotStyle="PivotStyleLight16">
    <tableStyle name="Invisible" pivot="0" table="0" count="0" xr9:uid="{B9A965D2-3803-465E-B957-C67AABC030C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8"/>
  <sheetViews>
    <sheetView zoomScale="98" zoomScaleNormal="98" workbookViewId="0">
      <pane xSplit="3" ySplit="3" topLeftCell="D23" activePane="bottomRight" state="frozen"/>
      <selection pane="topRight" activeCell="D1" sqref="D1"/>
      <selection pane="bottomLeft" activeCell="A4" sqref="A4"/>
      <selection pane="bottomRight" activeCell="J29" sqref="J29"/>
    </sheetView>
  </sheetViews>
  <sheetFormatPr defaultRowHeight="12.5" x14ac:dyDescent="0.25"/>
  <cols>
    <col min="1" max="1" width="13.54296875" customWidth="1"/>
    <col min="2" max="2" width="16.453125" customWidth="1"/>
    <col min="3" max="3" width="9.1796875" customWidth="1"/>
    <col min="5" max="5" width="9.81640625" customWidth="1"/>
    <col min="6" max="8" width="8.453125" bestFit="1" customWidth="1"/>
    <col min="10" max="10" width="11.1796875" customWidth="1"/>
    <col min="12" max="12" width="10.54296875" customWidth="1"/>
    <col min="13" max="13" width="10.453125" customWidth="1"/>
    <col min="17" max="17" width="15.1796875" customWidth="1"/>
  </cols>
  <sheetData>
    <row r="1" spans="1:17" ht="13.5" thickBot="1" x14ac:dyDescent="0.35">
      <c r="A1" s="212" t="s">
        <v>44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3"/>
    </row>
    <row r="2" spans="1:17" ht="30.75" customHeight="1" x14ac:dyDescent="0.25">
      <c r="A2" s="214" t="s">
        <v>0</v>
      </c>
      <c r="B2" s="216"/>
      <c r="C2" s="15"/>
      <c r="D2" s="4"/>
      <c r="E2" s="5"/>
      <c r="F2" s="6"/>
      <c r="G2" s="5"/>
      <c r="H2" s="5"/>
      <c r="I2" s="5"/>
      <c r="J2" s="5"/>
      <c r="K2" s="5"/>
      <c r="L2" s="5"/>
      <c r="M2" s="5"/>
      <c r="N2" s="5"/>
      <c r="O2" s="5"/>
      <c r="P2" s="7"/>
      <c r="Q2" s="208" t="s">
        <v>28</v>
      </c>
    </row>
    <row r="3" spans="1:17" ht="35.25" customHeight="1" thickBot="1" x14ac:dyDescent="0.3">
      <c r="A3" s="215"/>
      <c r="B3" s="217"/>
      <c r="C3" s="16" t="s">
        <v>11</v>
      </c>
      <c r="D3" s="8" t="s">
        <v>45</v>
      </c>
      <c r="E3" s="9" t="s">
        <v>18</v>
      </c>
      <c r="F3" s="10" t="s">
        <v>1</v>
      </c>
      <c r="G3" s="9" t="s">
        <v>3</v>
      </c>
      <c r="H3" s="9" t="s">
        <v>2</v>
      </c>
      <c r="I3" s="9" t="s">
        <v>4</v>
      </c>
      <c r="J3" s="9" t="s">
        <v>5</v>
      </c>
      <c r="K3" s="9" t="s">
        <v>6</v>
      </c>
      <c r="L3" s="9" t="s">
        <v>7</v>
      </c>
      <c r="M3" s="9" t="s">
        <v>8</v>
      </c>
      <c r="N3" s="9" t="s">
        <v>9</v>
      </c>
      <c r="O3" s="9" t="s">
        <v>10</v>
      </c>
      <c r="P3" s="11" t="s">
        <v>11</v>
      </c>
      <c r="Q3" s="209"/>
    </row>
    <row r="4" spans="1:17" ht="26" x14ac:dyDescent="0.25">
      <c r="A4" s="44" t="s">
        <v>25</v>
      </c>
      <c r="B4" s="54" t="s">
        <v>13</v>
      </c>
      <c r="C4" s="91"/>
      <c r="D4" s="12"/>
      <c r="E4" s="13">
        <v>138</v>
      </c>
      <c r="F4" s="13">
        <v>149</v>
      </c>
      <c r="G4" s="13">
        <v>125</v>
      </c>
      <c r="H4" s="12">
        <v>129</v>
      </c>
      <c r="I4" s="12">
        <v>128</v>
      </c>
      <c r="J4" s="12">
        <v>163</v>
      </c>
      <c r="K4" s="12"/>
      <c r="L4" s="12"/>
      <c r="M4" s="12"/>
      <c r="N4" s="12"/>
      <c r="O4" s="12"/>
      <c r="P4" s="12"/>
      <c r="Q4" s="12">
        <f>SUM(E4:P4)</f>
        <v>832</v>
      </c>
    </row>
    <row r="5" spans="1:17" ht="26" x14ac:dyDescent="0.25">
      <c r="A5" s="45" t="s">
        <v>25</v>
      </c>
      <c r="B5" s="43" t="s">
        <v>12</v>
      </c>
      <c r="C5" s="69"/>
      <c r="D5" s="25"/>
      <c r="E5" s="26">
        <v>127</v>
      </c>
      <c r="F5" s="26">
        <v>146</v>
      </c>
      <c r="G5" s="26">
        <v>115</v>
      </c>
      <c r="H5" s="25">
        <v>117</v>
      </c>
      <c r="I5" s="25">
        <v>115</v>
      </c>
      <c r="J5" s="25">
        <v>145</v>
      </c>
      <c r="K5" s="25"/>
      <c r="L5" s="25"/>
      <c r="M5" s="25"/>
      <c r="N5" s="25"/>
      <c r="O5" s="25"/>
      <c r="P5" s="25"/>
      <c r="Q5" s="25">
        <f>SUM(E5:P5)</f>
        <v>765</v>
      </c>
    </row>
    <row r="6" spans="1:17" ht="38" x14ac:dyDescent="0.25">
      <c r="A6" s="45"/>
      <c r="B6" s="67" t="s">
        <v>19</v>
      </c>
      <c r="C6" s="27" t="e">
        <f>C5/C4</f>
        <v>#DIV/0!</v>
      </c>
      <c r="D6" s="27" t="e">
        <f t="shared" ref="D6:Q6" si="0">D5/D4</f>
        <v>#DIV/0!</v>
      </c>
      <c r="E6" s="27">
        <f t="shared" si="0"/>
        <v>0.92028985507246375</v>
      </c>
      <c r="F6" s="27">
        <f t="shared" si="0"/>
        <v>0.97986577181208057</v>
      </c>
      <c r="G6" s="27">
        <f t="shared" si="0"/>
        <v>0.92</v>
      </c>
      <c r="H6" s="27">
        <f t="shared" si="0"/>
        <v>0.90697674418604646</v>
      </c>
      <c r="I6" s="27">
        <f t="shared" si="0"/>
        <v>0.8984375</v>
      </c>
      <c r="J6" s="27">
        <f t="shared" si="0"/>
        <v>0.88957055214723924</v>
      </c>
      <c r="K6" s="27" t="e">
        <f t="shared" si="0"/>
        <v>#DIV/0!</v>
      </c>
      <c r="L6" s="27" t="e">
        <f t="shared" si="0"/>
        <v>#DIV/0!</v>
      </c>
      <c r="M6" s="27" t="e">
        <f t="shared" si="0"/>
        <v>#DIV/0!</v>
      </c>
      <c r="N6" s="27" t="e">
        <f t="shared" si="0"/>
        <v>#DIV/0!</v>
      </c>
      <c r="O6" s="27" t="e">
        <f t="shared" si="0"/>
        <v>#DIV/0!</v>
      </c>
      <c r="P6" s="27" t="e">
        <f t="shared" si="0"/>
        <v>#DIV/0!</v>
      </c>
      <c r="Q6" s="27">
        <f t="shared" si="0"/>
        <v>0.91947115384615385</v>
      </c>
    </row>
    <row r="7" spans="1:17" ht="25" x14ac:dyDescent="0.25">
      <c r="A7" s="45"/>
      <c r="B7" s="68" t="s">
        <v>15</v>
      </c>
      <c r="C7" s="69"/>
      <c r="D7" s="25"/>
      <c r="E7" s="25">
        <v>137</v>
      </c>
      <c r="F7" s="25">
        <v>149</v>
      </c>
      <c r="G7" s="25">
        <v>125</v>
      </c>
      <c r="H7" s="25">
        <v>126</v>
      </c>
      <c r="I7" s="25">
        <v>127</v>
      </c>
      <c r="J7" s="25">
        <v>152</v>
      </c>
      <c r="K7" s="25"/>
      <c r="L7" s="25"/>
      <c r="M7" s="25"/>
      <c r="N7" s="25"/>
      <c r="O7" s="25"/>
      <c r="P7" s="25"/>
      <c r="Q7" s="25">
        <f>SUM(E7:P7)</f>
        <v>816</v>
      </c>
    </row>
    <row r="8" spans="1:17" ht="38.5" thickBot="1" x14ac:dyDescent="0.3">
      <c r="A8" s="46"/>
      <c r="B8" s="67" t="s">
        <v>20</v>
      </c>
      <c r="C8" s="28" t="e">
        <f>C7/C4</f>
        <v>#DIV/0!</v>
      </c>
      <c r="D8" s="28" t="e">
        <f t="shared" ref="D8:Q8" si="1">D7/D4</f>
        <v>#DIV/0!</v>
      </c>
      <c r="E8" s="28">
        <f t="shared" si="1"/>
        <v>0.99275362318840576</v>
      </c>
      <c r="F8" s="28">
        <f t="shared" si="1"/>
        <v>1</v>
      </c>
      <c r="G8" s="28">
        <f t="shared" si="1"/>
        <v>1</v>
      </c>
      <c r="H8" s="28">
        <f t="shared" si="1"/>
        <v>0.97674418604651159</v>
      </c>
      <c r="I8" s="28">
        <f t="shared" si="1"/>
        <v>0.9921875</v>
      </c>
      <c r="J8" s="28">
        <f t="shared" si="1"/>
        <v>0.93251533742331283</v>
      </c>
      <c r="K8" s="28" t="e">
        <f t="shared" si="1"/>
        <v>#DIV/0!</v>
      </c>
      <c r="L8" s="28" t="e">
        <f t="shared" si="1"/>
        <v>#DIV/0!</v>
      </c>
      <c r="M8" s="28" t="e">
        <f t="shared" si="1"/>
        <v>#DIV/0!</v>
      </c>
      <c r="N8" s="28" t="e">
        <f t="shared" si="1"/>
        <v>#DIV/0!</v>
      </c>
      <c r="O8" s="28" t="e">
        <f t="shared" si="1"/>
        <v>#DIV/0!</v>
      </c>
      <c r="P8" s="28" t="e">
        <f t="shared" si="1"/>
        <v>#DIV/0!</v>
      </c>
      <c r="Q8" s="28">
        <f t="shared" si="1"/>
        <v>0.98076923076923073</v>
      </c>
    </row>
    <row r="9" spans="1:17" ht="26.25" customHeight="1" x14ac:dyDescent="0.25">
      <c r="A9" s="47" t="s">
        <v>36</v>
      </c>
      <c r="B9" s="70" t="s">
        <v>13</v>
      </c>
      <c r="C9" s="71"/>
      <c r="D9" s="71"/>
      <c r="E9" s="30">
        <v>20423</v>
      </c>
      <c r="F9" s="30">
        <v>30022</v>
      </c>
      <c r="G9" s="30">
        <v>43082</v>
      </c>
      <c r="H9" s="29">
        <v>25866</v>
      </c>
      <c r="I9" s="29">
        <v>16058</v>
      </c>
      <c r="J9" s="29"/>
      <c r="K9" s="29"/>
      <c r="L9" s="29"/>
      <c r="M9" s="29"/>
      <c r="N9" s="29"/>
      <c r="O9" s="29"/>
      <c r="P9" s="29"/>
      <c r="Q9" s="29">
        <f>SUM(E9:P9)</f>
        <v>135451</v>
      </c>
    </row>
    <row r="10" spans="1:17" ht="25" x14ac:dyDescent="0.25">
      <c r="A10" s="48"/>
      <c r="B10" s="70" t="s">
        <v>17</v>
      </c>
      <c r="C10" s="72"/>
      <c r="D10" s="71"/>
      <c r="E10" s="30">
        <v>17581</v>
      </c>
      <c r="F10" s="30">
        <v>25873</v>
      </c>
      <c r="G10" s="30">
        <v>36720</v>
      </c>
      <c r="H10" s="30">
        <v>22106</v>
      </c>
      <c r="I10" s="30">
        <v>14542</v>
      </c>
      <c r="J10" s="30"/>
      <c r="K10" s="30"/>
      <c r="L10" s="30"/>
      <c r="M10" s="30"/>
      <c r="N10" s="30"/>
      <c r="O10" s="30"/>
      <c r="P10" s="30"/>
      <c r="Q10" s="29">
        <f>SUM(E10:P10)</f>
        <v>116822</v>
      </c>
    </row>
    <row r="11" spans="1:17" ht="38" x14ac:dyDescent="0.25">
      <c r="A11" s="48"/>
      <c r="B11" s="73" t="s">
        <v>19</v>
      </c>
      <c r="C11" s="31" t="e">
        <f>C10/C9</f>
        <v>#DIV/0!</v>
      </c>
      <c r="D11" s="31" t="e">
        <f>D10/D9</f>
        <v>#DIV/0!</v>
      </c>
      <c r="E11" s="31">
        <f>E10/E9</f>
        <v>0.86084316701757824</v>
      </c>
      <c r="F11" s="31">
        <f t="shared" ref="F11:Q11" si="2">F10/F9</f>
        <v>0.8618013456798348</v>
      </c>
      <c r="G11" s="31">
        <f t="shared" si="2"/>
        <v>0.85232811847175149</v>
      </c>
      <c r="H11" s="31">
        <f t="shared" si="2"/>
        <v>0.85463542874816356</v>
      </c>
      <c r="I11" s="31">
        <f t="shared" si="2"/>
        <v>0.90559222817287333</v>
      </c>
      <c r="J11" s="31" t="e">
        <f t="shared" si="2"/>
        <v>#DIV/0!</v>
      </c>
      <c r="K11" s="31" t="e">
        <f t="shared" si="2"/>
        <v>#DIV/0!</v>
      </c>
      <c r="L11" s="31" t="e">
        <f t="shared" si="2"/>
        <v>#DIV/0!</v>
      </c>
      <c r="M11" s="31" t="e">
        <f t="shared" si="2"/>
        <v>#DIV/0!</v>
      </c>
      <c r="N11" s="31" t="e">
        <f t="shared" si="2"/>
        <v>#DIV/0!</v>
      </c>
      <c r="O11" s="31" t="e">
        <f t="shared" si="2"/>
        <v>#DIV/0!</v>
      </c>
      <c r="P11" s="31" t="e">
        <f t="shared" si="2"/>
        <v>#DIV/0!</v>
      </c>
      <c r="Q11" s="31">
        <f t="shared" si="2"/>
        <v>0.86246686993820643</v>
      </c>
    </row>
    <row r="12" spans="1:17" ht="25" x14ac:dyDescent="0.25">
      <c r="A12" s="48"/>
      <c r="B12" s="70" t="s">
        <v>15</v>
      </c>
      <c r="C12" s="72"/>
      <c r="D12" s="71"/>
      <c r="E12" s="30">
        <v>19549</v>
      </c>
      <c r="F12" s="30">
        <v>28940</v>
      </c>
      <c r="G12" s="30">
        <v>41550</v>
      </c>
      <c r="H12" s="29">
        <v>24630</v>
      </c>
      <c r="I12" s="29">
        <v>15014</v>
      </c>
      <c r="J12" s="29"/>
      <c r="K12" s="30"/>
      <c r="L12" s="30"/>
      <c r="M12" s="30"/>
      <c r="N12" s="30"/>
      <c r="O12" s="30"/>
      <c r="P12" s="30"/>
      <c r="Q12" s="29">
        <f>SUM(E12:P12)</f>
        <v>129683</v>
      </c>
    </row>
    <row r="13" spans="1:17" ht="38.5" thickBot="1" x14ac:dyDescent="0.3">
      <c r="A13" s="49"/>
      <c r="B13" s="73" t="s">
        <v>20</v>
      </c>
      <c r="C13" s="32" t="e">
        <f>C12/C9</f>
        <v>#DIV/0!</v>
      </c>
      <c r="D13" s="32" t="e">
        <f>D12/D9</f>
        <v>#DIV/0!</v>
      </c>
      <c r="E13" s="32">
        <f t="shared" ref="E13:Q13" si="3">E12/E9</f>
        <v>0.95720511188366053</v>
      </c>
      <c r="F13" s="32">
        <f t="shared" si="3"/>
        <v>0.9639597628405836</v>
      </c>
      <c r="G13" s="32">
        <f t="shared" si="3"/>
        <v>0.96443990529687573</v>
      </c>
      <c r="H13" s="32">
        <f t="shared" si="3"/>
        <v>0.95221526327998141</v>
      </c>
      <c r="I13" s="32">
        <f t="shared" si="3"/>
        <v>0.93498567692116075</v>
      </c>
      <c r="J13" s="32" t="e">
        <f t="shared" si="3"/>
        <v>#DIV/0!</v>
      </c>
      <c r="K13" s="32" t="e">
        <f t="shared" si="3"/>
        <v>#DIV/0!</v>
      </c>
      <c r="L13" s="32" t="e">
        <f t="shared" si="3"/>
        <v>#DIV/0!</v>
      </c>
      <c r="M13" s="32" t="e">
        <f t="shared" si="3"/>
        <v>#DIV/0!</v>
      </c>
      <c r="N13" s="32" t="e">
        <f t="shared" si="3"/>
        <v>#DIV/0!</v>
      </c>
      <c r="O13" s="32" t="e">
        <f t="shared" si="3"/>
        <v>#DIV/0!</v>
      </c>
      <c r="P13" s="32" t="e">
        <f t="shared" si="3"/>
        <v>#DIV/0!</v>
      </c>
      <c r="Q13" s="32">
        <f t="shared" si="3"/>
        <v>0.95741633505843438</v>
      </c>
    </row>
    <row r="14" spans="1:17" x14ac:dyDescent="0.25">
      <c r="A14" s="218" t="s">
        <v>27</v>
      </c>
      <c r="B14" s="74" t="s">
        <v>13</v>
      </c>
      <c r="C14" s="92"/>
      <c r="D14" s="17"/>
      <c r="E14" s="33">
        <v>124</v>
      </c>
      <c r="F14" s="33">
        <v>169</v>
      </c>
      <c r="G14" s="33">
        <v>247</v>
      </c>
      <c r="H14" s="17">
        <v>156</v>
      </c>
      <c r="I14" s="17">
        <v>152</v>
      </c>
      <c r="J14" s="17">
        <v>139</v>
      </c>
      <c r="K14" s="17"/>
      <c r="L14" s="17"/>
      <c r="M14" s="17"/>
      <c r="N14" s="17"/>
      <c r="O14" s="17"/>
      <c r="P14" s="17"/>
      <c r="Q14" s="17">
        <f>SUM(E14:P14)</f>
        <v>987</v>
      </c>
    </row>
    <row r="15" spans="1:17" ht="25" x14ac:dyDescent="0.25">
      <c r="A15" s="219"/>
      <c r="B15" s="74" t="s">
        <v>12</v>
      </c>
      <c r="C15" s="92"/>
      <c r="D15" s="17"/>
      <c r="E15" s="33">
        <v>119</v>
      </c>
      <c r="F15" s="33">
        <v>162</v>
      </c>
      <c r="G15" s="33">
        <v>237</v>
      </c>
      <c r="H15" s="17">
        <v>151</v>
      </c>
      <c r="I15" s="17">
        <v>142</v>
      </c>
      <c r="J15" s="17">
        <v>136</v>
      </c>
      <c r="K15" s="17"/>
      <c r="L15" s="17"/>
      <c r="M15" s="17"/>
      <c r="N15" s="17"/>
      <c r="O15" s="17"/>
      <c r="P15" s="17"/>
      <c r="Q15" s="17">
        <f>SUM(E15:P15)</f>
        <v>947</v>
      </c>
    </row>
    <row r="16" spans="1:17" ht="38" x14ac:dyDescent="0.25">
      <c r="A16" s="50" t="s">
        <v>24</v>
      </c>
      <c r="B16" s="75" t="s">
        <v>19</v>
      </c>
      <c r="C16" s="34" t="e">
        <f>C15/C14</f>
        <v>#DIV/0!</v>
      </c>
      <c r="D16" s="34" t="e">
        <f>D15/D14</f>
        <v>#DIV/0!</v>
      </c>
      <c r="E16" s="34">
        <f t="shared" ref="E16:Q16" si="4">E15/E14</f>
        <v>0.95967741935483875</v>
      </c>
      <c r="F16" s="34">
        <f t="shared" si="4"/>
        <v>0.95857988165680474</v>
      </c>
      <c r="G16" s="34">
        <f t="shared" si="4"/>
        <v>0.95951417004048578</v>
      </c>
      <c r="H16" s="34">
        <f t="shared" si="4"/>
        <v>0.96794871794871795</v>
      </c>
      <c r="I16" s="34">
        <f t="shared" si="4"/>
        <v>0.93421052631578949</v>
      </c>
      <c r="J16" s="34">
        <f t="shared" si="4"/>
        <v>0.97841726618705038</v>
      </c>
      <c r="K16" s="34" t="e">
        <f t="shared" si="4"/>
        <v>#DIV/0!</v>
      </c>
      <c r="L16" s="34" t="e">
        <f t="shared" si="4"/>
        <v>#DIV/0!</v>
      </c>
      <c r="M16" s="34" t="e">
        <f t="shared" si="4"/>
        <v>#DIV/0!</v>
      </c>
      <c r="N16" s="34" t="e">
        <f t="shared" si="4"/>
        <v>#DIV/0!</v>
      </c>
      <c r="O16" s="34" t="e">
        <f t="shared" si="4"/>
        <v>#DIV/0!</v>
      </c>
      <c r="P16" s="34" t="e">
        <f t="shared" si="4"/>
        <v>#DIV/0!</v>
      </c>
      <c r="Q16" s="34">
        <f t="shared" si="4"/>
        <v>0.95947315096251262</v>
      </c>
    </row>
    <row r="17" spans="1:17" ht="25" x14ac:dyDescent="0.25">
      <c r="A17" s="50"/>
      <c r="B17" s="74" t="s">
        <v>15</v>
      </c>
      <c r="C17" s="76"/>
      <c r="D17" s="17"/>
      <c r="E17" s="33">
        <v>122</v>
      </c>
      <c r="F17" s="33">
        <v>167</v>
      </c>
      <c r="G17" s="33">
        <v>246</v>
      </c>
      <c r="H17" s="33">
        <v>153</v>
      </c>
      <c r="I17" s="33">
        <v>150</v>
      </c>
      <c r="J17" s="33">
        <v>139</v>
      </c>
      <c r="K17" s="33"/>
      <c r="L17" s="33"/>
      <c r="M17" s="33"/>
      <c r="N17" s="33"/>
      <c r="O17" s="33"/>
      <c r="P17" s="33"/>
      <c r="Q17" s="17">
        <f>SUM(E17:P17)</f>
        <v>977</v>
      </c>
    </row>
    <row r="18" spans="1:17" ht="38.5" thickBot="1" x14ac:dyDescent="0.3">
      <c r="A18" s="51"/>
      <c r="B18" s="75" t="s">
        <v>20</v>
      </c>
      <c r="C18" s="35" t="e">
        <f>C17/C14</f>
        <v>#DIV/0!</v>
      </c>
      <c r="D18" s="35" t="e">
        <f>D17/D14</f>
        <v>#DIV/0!</v>
      </c>
      <c r="E18" s="35">
        <f t="shared" ref="E18:Q18" si="5">E17/E14</f>
        <v>0.9838709677419355</v>
      </c>
      <c r="F18" s="35">
        <f t="shared" si="5"/>
        <v>0.98816568047337283</v>
      </c>
      <c r="G18" s="35">
        <f t="shared" si="5"/>
        <v>0.99595141700404854</v>
      </c>
      <c r="H18" s="35">
        <f t="shared" si="5"/>
        <v>0.98076923076923073</v>
      </c>
      <c r="I18" s="35">
        <f t="shared" si="5"/>
        <v>0.98684210526315785</v>
      </c>
      <c r="J18" s="35">
        <f t="shared" si="5"/>
        <v>1</v>
      </c>
      <c r="K18" s="35" t="e">
        <f t="shared" si="5"/>
        <v>#DIV/0!</v>
      </c>
      <c r="L18" s="35" t="e">
        <f t="shared" si="5"/>
        <v>#DIV/0!</v>
      </c>
      <c r="M18" s="35" t="e">
        <f t="shared" si="5"/>
        <v>#DIV/0!</v>
      </c>
      <c r="N18" s="35" t="e">
        <f t="shared" si="5"/>
        <v>#DIV/0!</v>
      </c>
      <c r="O18" s="35" t="e">
        <f t="shared" si="5"/>
        <v>#DIV/0!</v>
      </c>
      <c r="P18" s="35" t="e">
        <f t="shared" si="5"/>
        <v>#DIV/0!</v>
      </c>
      <c r="Q18" s="35">
        <f t="shared" si="5"/>
        <v>0.98986828774062818</v>
      </c>
    </row>
    <row r="19" spans="1:17" ht="12.75" customHeight="1" x14ac:dyDescent="0.25">
      <c r="A19" s="210" t="s">
        <v>26</v>
      </c>
      <c r="B19" s="77" t="s">
        <v>13</v>
      </c>
      <c r="C19" s="78"/>
      <c r="D19" s="36"/>
      <c r="E19" s="37">
        <v>67</v>
      </c>
      <c r="F19" s="37">
        <v>48</v>
      </c>
      <c r="G19" s="37">
        <v>68</v>
      </c>
      <c r="H19" s="36">
        <v>34</v>
      </c>
      <c r="I19" s="36">
        <v>41</v>
      </c>
      <c r="J19" s="36"/>
      <c r="K19" s="36"/>
      <c r="L19" s="36"/>
      <c r="M19" s="36"/>
      <c r="N19" s="36"/>
      <c r="O19" s="36"/>
      <c r="P19" s="36"/>
      <c r="Q19" s="36">
        <f>SUM(E19:P19)</f>
        <v>258</v>
      </c>
    </row>
    <row r="20" spans="1:17" ht="25" x14ac:dyDescent="0.25">
      <c r="A20" s="211"/>
      <c r="B20" s="77" t="s">
        <v>17</v>
      </c>
      <c r="C20" s="78"/>
      <c r="D20" s="36"/>
      <c r="E20" s="37">
        <v>66</v>
      </c>
      <c r="F20" s="37">
        <v>47</v>
      </c>
      <c r="G20" s="37">
        <v>68</v>
      </c>
      <c r="H20" s="36">
        <v>32</v>
      </c>
      <c r="I20" s="36">
        <v>41</v>
      </c>
      <c r="J20" s="36"/>
      <c r="K20" s="36"/>
      <c r="L20" s="36"/>
      <c r="M20" s="36"/>
      <c r="N20" s="36"/>
      <c r="O20" s="36"/>
      <c r="P20" s="36"/>
      <c r="Q20" s="36">
        <f>SUM(E20:P20)</f>
        <v>254</v>
      </c>
    </row>
    <row r="21" spans="1:17" ht="38" x14ac:dyDescent="0.25">
      <c r="A21" s="1" t="s">
        <v>23</v>
      </c>
      <c r="B21" s="79" t="s">
        <v>19</v>
      </c>
      <c r="C21" s="38" t="e">
        <f>C20/C19</f>
        <v>#DIV/0!</v>
      </c>
      <c r="D21" s="38" t="e">
        <f>D20/D19</f>
        <v>#DIV/0!</v>
      </c>
      <c r="E21" s="38">
        <f t="shared" ref="E21:Q21" si="6">E20/E19</f>
        <v>0.9850746268656716</v>
      </c>
      <c r="F21" s="38">
        <f t="shared" si="6"/>
        <v>0.97916666666666663</v>
      </c>
      <c r="G21" s="38">
        <f t="shared" si="6"/>
        <v>1</v>
      </c>
      <c r="H21" s="38">
        <f t="shared" si="6"/>
        <v>0.94117647058823528</v>
      </c>
      <c r="I21" s="38">
        <f t="shared" si="6"/>
        <v>1</v>
      </c>
      <c r="J21" s="38" t="e">
        <f t="shared" si="6"/>
        <v>#DIV/0!</v>
      </c>
      <c r="K21" s="38" t="e">
        <f t="shared" si="6"/>
        <v>#DIV/0!</v>
      </c>
      <c r="L21" s="38" t="e">
        <f t="shared" si="6"/>
        <v>#DIV/0!</v>
      </c>
      <c r="M21" s="38" t="e">
        <f t="shared" si="6"/>
        <v>#DIV/0!</v>
      </c>
      <c r="N21" s="38" t="e">
        <f t="shared" si="6"/>
        <v>#DIV/0!</v>
      </c>
      <c r="O21" s="38" t="e">
        <f t="shared" si="6"/>
        <v>#DIV/0!</v>
      </c>
      <c r="P21" s="38" t="e">
        <f t="shared" si="6"/>
        <v>#DIV/0!</v>
      </c>
      <c r="Q21" s="38">
        <f t="shared" si="6"/>
        <v>0.98449612403100772</v>
      </c>
    </row>
    <row r="22" spans="1:17" ht="25" x14ac:dyDescent="0.25">
      <c r="A22" s="2"/>
      <c r="B22" s="77" t="s">
        <v>15</v>
      </c>
      <c r="C22" s="80"/>
      <c r="D22" s="36"/>
      <c r="E22" s="37">
        <v>66</v>
      </c>
      <c r="F22" s="37">
        <v>47</v>
      </c>
      <c r="G22" s="37">
        <v>68</v>
      </c>
      <c r="H22" s="37">
        <v>34</v>
      </c>
      <c r="I22" s="37">
        <v>41</v>
      </c>
      <c r="J22" s="37"/>
      <c r="K22" s="37"/>
      <c r="L22" s="37"/>
      <c r="M22" s="37"/>
      <c r="N22" s="37"/>
      <c r="O22" s="37"/>
      <c r="P22" s="37"/>
      <c r="Q22" s="36">
        <f>SUM(E22:P22)</f>
        <v>256</v>
      </c>
    </row>
    <row r="23" spans="1:17" ht="38.5" thickBot="1" x14ac:dyDescent="0.3">
      <c r="A23" s="2"/>
      <c r="B23" s="79" t="s">
        <v>20</v>
      </c>
      <c r="C23" s="38" t="e">
        <f>C22/C19</f>
        <v>#DIV/0!</v>
      </c>
      <c r="D23" s="38" t="e">
        <f>D22/D19</f>
        <v>#DIV/0!</v>
      </c>
      <c r="E23" s="38">
        <f t="shared" ref="E23:Q23" si="7">E22/E19</f>
        <v>0.9850746268656716</v>
      </c>
      <c r="F23" s="38">
        <f t="shared" si="7"/>
        <v>0.97916666666666663</v>
      </c>
      <c r="G23" s="38">
        <f>G22/G19</f>
        <v>1</v>
      </c>
      <c r="H23" s="38">
        <f t="shared" si="7"/>
        <v>1</v>
      </c>
      <c r="I23" s="38">
        <f t="shared" si="7"/>
        <v>1</v>
      </c>
      <c r="J23" s="38" t="e">
        <f t="shared" si="7"/>
        <v>#DIV/0!</v>
      </c>
      <c r="K23" s="38" t="e">
        <f t="shared" si="7"/>
        <v>#DIV/0!</v>
      </c>
      <c r="L23" s="38" t="e">
        <f t="shared" si="7"/>
        <v>#DIV/0!</v>
      </c>
      <c r="M23" s="38" t="e">
        <f t="shared" si="7"/>
        <v>#DIV/0!</v>
      </c>
      <c r="N23" s="38" t="e">
        <f t="shared" si="7"/>
        <v>#DIV/0!</v>
      </c>
      <c r="O23" s="38" t="e">
        <f t="shared" si="7"/>
        <v>#DIV/0!</v>
      </c>
      <c r="P23" s="38" t="e">
        <f t="shared" si="7"/>
        <v>#DIV/0!</v>
      </c>
      <c r="Q23" s="38">
        <f t="shared" si="7"/>
        <v>0.99224806201550386</v>
      </c>
    </row>
    <row r="24" spans="1:17" x14ac:dyDescent="0.25">
      <c r="A24" s="206" t="s">
        <v>38</v>
      </c>
      <c r="B24" s="84" t="s">
        <v>13</v>
      </c>
      <c r="C24" s="85"/>
      <c r="D24" s="86"/>
      <c r="E24" s="87">
        <v>0</v>
      </c>
      <c r="F24" s="87">
        <v>0</v>
      </c>
      <c r="G24" s="87">
        <v>0</v>
      </c>
      <c r="H24" s="86">
        <v>0</v>
      </c>
      <c r="I24" s="86">
        <v>0</v>
      </c>
      <c r="J24" s="86">
        <v>0</v>
      </c>
      <c r="K24" s="86"/>
      <c r="L24" s="86"/>
      <c r="M24" s="86"/>
      <c r="N24" s="86"/>
      <c r="O24" s="86"/>
      <c r="P24" s="86"/>
      <c r="Q24" s="86">
        <f>SUM(E24:P24)</f>
        <v>0</v>
      </c>
    </row>
    <row r="25" spans="1:17" ht="25" x14ac:dyDescent="0.25">
      <c r="A25" s="207"/>
      <c r="B25" s="84" t="s">
        <v>17</v>
      </c>
      <c r="C25" s="85"/>
      <c r="D25" s="86"/>
      <c r="E25" s="87">
        <v>0</v>
      </c>
      <c r="F25" s="87">
        <v>0</v>
      </c>
      <c r="G25" s="87">
        <v>0</v>
      </c>
      <c r="H25" s="86">
        <v>0</v>
      </c>
      <c r="I25" s="86">
        <v>0</v>
      </c>
      <c r="J25" s="86">
        <v>0</v>
      </c>
      <c r="K25" s="86"/>
      <c r="L25" s="86"/>
      <c r="M25" s="86"/>
      <c r="N25" s="86"/>
      <c r="O25" s="86"/>
      <c r="P25" s="86"/>
      <c r="Q25" s="86">
        <f>SUM(E25:P25)</f>
        <v>0</v>
      </c>
    </row>
    <row r="26" spans="1:17" ht="38" x14ac:dyDescent="0.25">
      <c r="A26" s="81"/>
      <c r="B26" s="83" t="s">
        <v>19</v>
      </c>
      <c r="C26" s="89" t="e">
        <f>C25/C24</f>
        <v>#DIV/0!</v>
      </c>
      <c r="D26" s="89" t="e">
        <f>D25/D24</f>
        <v>#DIV/0!</v>
      </c>
      <c r="E26" s="89" t="e">
        <f t="shared" ref="E26:Q26" si="8">E25/E24</f>
        <v>#DIV/0!</v>
      </c>
      <c r="F26" s="89" t="e">
        <f t="shared" si="8"/>
        <v>#DIV/0!</v>
      </c>
      <c r="G26" s="89" t="e">
        <f t="shared" si="8"/>
        <v>#DIV/0!</v>
      </c>
      <c r="H26" s="89" t="e">
        <f t="shared" si="8"/>
        <v>#DIV/0!</v>
      </c>
      <c r="I26" s="89" t="e">
        <f t="shared" si="8"/>
        <v>#DIV/0!</v>
      </c>
      <c r="J26" s="89">
        <v>0</v>
      </c>
      <c r="K26" s="89" t="e">
        <f t="shared" si="8"/>
        <v>#DIV/0!</v>
      </c>
      <c r="L26" s="89" t="e">
        <f t="shared" si="8"/>
        <v>#DIV/0!</v>
      </c>
      <c r="M26" s="89" t="e">
        <f t="shared" si="8"/>
        <v>#DIV/0!</v>
      </c>
      <c r="N26" s="89" t="e">
        <f t="shared" si="8"/>
        <v>#DIV/0!</v>
      </c>
      <c r="O26" s="89" t="e">
        <f t="shared" si="8"/>
        <v>#DIV/0!</v>
      </c>
      <c r="P26" s="89" t="e">
        <f t="shared" si="8"/>
        <v>#DIV/0!</v>
      </c>
      <c r="Q26" s="89" t="e">
        <f t="shared" si="8"/>
        <v>#DIV/0!</v>
      </c>
    </row>
    <row r="27" spans="1:17" ht="25" x14ac:dyDescent="0.25">
      <c r="A27" s="82"/>
      <c r="B27" s="84" t="s">
        <v>15</v>
      </c>
      <c r="C27" s="88"/>
      <c r="D27" s="86"/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/>
      <c r="L27" s="87"/>
      <c r="M27" s="87"/>
      <c r="N27" s="87"/>
      <c r="O27" s="87"/>
      <c r="P27" s="87"/>
      <c r="Q27" s="86">
        <f>SUM(E27:P27)</f>
        <v>0</v>
      </c>
    </row>
    <row r="28" spans="1:17" ht="38.5" thickBot="1" x14ac:dyDescent="0.3">
      <c r="A28" s="90"/>
      <c r="B28" s="83" t="s">
        <v>20</v>
      </c>
      <c r="C28" s="89" t="e">
        <f>C27/C24</f>
        <v>#DIV/0!</v>
      </c>
      <c r="D28" s="89" t="e">
        <f>D27/D24</f>
        <v>#DIV/0!</v>
      </c>
      <c r="E28" s="89" t="e">
        <f>E27/E24</f>
        <v>#DIV/0!</v>
      </c>
      <c r="F28" s="89" t="e">
        <f>F27/F24</f>
        <v>#DIV/0!</v>
      </c>
      <c r="G28" s="89" t="e">
        <f>G27/G24</f>
        <v>#DIV/0!</v>
      </c>
      <c r="H28" s="89" t="e">
        <f t="shared" ref="H28:Q28" si="9">H27/H24</f>
        <v>#DIV/0!</v>
      </c>
      <c r="I28" s="89" t="e">
        <f t="shared" si="9"/>
        <v>#DIV/0!</v>
      </c>
      <c r="J28" s="89">
        <v>0</v>
      </c>
      <c r="K28" s="89" t="e">
        <f t="shared" si="9"/>
        <v>#DIV/0!</v>
      </c>
      <c r="L28" s="89" t="e">
        <f t="shared" si="9"/>
        <v>#DIV/0!</v>
      </c>
      <c r="M28" s="89" t="e">
        <f t="shared" si="9"/>
        <v>#DIV/0!</v>
      </c>
      <c r="N28" s="89" t="e">
        <f t="shared" si="9"/>
        <v>#DIV/0!</v>
      </c>
      <c r="O28" s="89" t="e">
        <f t="shared" si="9"/>
        <v>#DIV/0!</v>
      </c>
      <c r="P28" s="89" t="e">
        <f t="shared" si="9"/>
        <v>#DIV/0!</v>
      </c>
      <c r="Q28" s="89" t="e">
        <f t="shared" si="9"/>
        <v>#DIV/0!</v>
      </c>
    </row>
  </sheetData>
  <mergeCells count="7">
    <mergeCell ref="A24:A25"/>
    <mergeCell ref="Q2:Q3"/>
    <mergeCell ref="A19:A20"/>
    <mergeCell ref="A1:P1"/>
    <mergeCell ref="A2:A3"/>
    <mergeCell ref="B2:B3"/>
    <mergeCell ref="A14:A15"/>
  </mergeCells>
  <phoneticPr fontId="0" type="noConversion"/>
  <pageMargins left="0.35433070866141736" right="0.35433070866141736" top="0.98425196850393704" bottom="0.98425196850393704" header="0.51181102362204722" footer="0.51181102362204722"/>
  <pageSetup paperSize="8" scale="81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3"/>
  <sheetViews>
    <sheetView zoomScaleNormal="100" workbookViewId="0">
      <pane xSplit="2" ySplit="3" topLeftCell="D12" activePane="bottomRight" state="frozen"/>
      <selection pane="topRight" activeCell="C1" sqref="C1"/>
      <selection pane="bottomLeft" activeCell="A5" sqref="A5"/>
      <selection pane="bottomRight" activeCell="J18" sqref="J18"/>
    </sheetView>
  </sheetViews>
  <sheetFormatPr defaultRowHeight="12.5" x14ac:dyDescent="0.25"/>
  <cols>
    <col min="1" max="1" width="15.81640625" customWidth="1"/>
    <col min="2" max="2" width="16.453125" customWidth="1"/>
    <col min="3" max="4" width="12.453125" customWidth="1"/>
    <col min="5" max="9" width="8.453125" bestFit="1" customWidth="1"/>
    <col min="10" max="10" width="11.1796875" bestFit="1" customWidth="1"/>
    <col min="11" max="11" width="8.1796875" bestFit="1" customWidth="1"/>
    <col min="12" max="13" width="10.81640625" bestFit="1" customWidth="1"/>
    <col min="14" max="14" width="8.453125" bestFit="1" customWidth="1"/>
    <col min="15" max="15" width="10" customWidth="1"/>
    <col min="16" max="16" width="8.81640625" customWidth="1"/>
    <col min="17" max="17" width="8.1796875" customWidth="1"/>
  </cols>
  <sheetData>
    <row r="1" spans="1:18" ht="13.5" thickBot="1" x14ac:dyDescent="0.35">
      <c r="A1" s="212" t="s">
        <v>46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3"/>
    </row>
    <row r="2" spans="1:18" ht="26.25" customHeight="1" x14ac:dyDescent="0.25">
      <c r="A2" s="214" t="s">
        <v>0</v>
      </c>
      <c r="B2" s="223"/>
      <c r="C2" s="23"/>
      <c r="D2" s="18"/>
      <c r="E2" s="19"/>
      <c r="F2" s="6"/>
      <c r="G2" s="5"/>
      <c r="H2" s="5"/>
      <c r="I2" s="5"/>
      <c r="J2" s="5"/>
      <c r="K2" s="5"/>
      <c r="L2" s="5"/>
      <c r="M2" s="5"/>
      <c r="N2" s="5"/>
      <c r="O2" s="5"/>
      <c r="P2" s="7"/>
      <c r="Q2" s="208" t="s">
        <v>28</v>
      </c>
    </row>
    <row r="3" spans="1:18" ht="24" customHeight="1" thickBot="1" x14ac:dyDescent="0.3">
      <c r="A3" s="215"/>
      <c r="B3" s="224"/>
      <c r="C3" s="24" t="s">
        <v>11</v>
      </c>
      <c r="D3" s="20" t="s">
        <v>45</v>
      </c>
      <c r="E3" s="57" t="s">
        <v>18</v>
      </c>
      <c r="F3" s="52" t="s">
        <v>1</v>
      </c>
      <c r="G3" s="16" t="s">
        <v>3</v>
      </c>
      <c r="H3" s="16" t="s">
        <v>2</v>
      </c>
      <c r="I3" s="16" t="s">
        <v>4</v>
      </c>
      <c r="J3" s="16" t="s">
        <v>5</v>
      </c>
      <c r="K3" s="16" t="s">
        <v>6</v>
      </c>
      <c r="L3" s="16" t="s">
        <v>7</v>
      </c>
      <c r="M3" s="16" t="s">
        <v>8</v>
      </c>
      <c r="N3" s="16" t="s">
        <v>9</v>
      </c>
      <c r="O3" s="16" t="s">
        <v>10</v>
      </c>
      <c r="P3" s="53" t="s">
        <v>11</v>
      </c>
      <c r="Q3" s="209"/>
    </row>
    <row r="4" spans="1:18" ht="24" customHeight="1" x14ac:dyDescent="0.25">
      <c r="A4" s="225" t="s">
        <v>30</v>
      </c>
      <c r="B4" s="58" t="s">
        <v>13</v>
      </c>
      <c r="C4" s="93"/>
      <c r="D4" s="56"/>
      <c r="E4" s="56">
        <v>25</v>
      </c>
      <c r="F4" s="56">
        <v>29</v>
      </c>
      <c r="G4" s="56">
        <v>52</v>
      </c>
      <c r="H4" s="55">
        <v>24</v>
      </c>
      <c r="I4" s="55">
        <v>23</v>
      </c>
      <c r="J4" s="55"/>
      <c r="K4" s="55"/>
      <c r="L4" s="55"/>
      <c r="M4" s="55"/>
      <c r="N4" s="55"/>
      <c r="O4" s="55"/>
      <c r="P4" s="55"/>
      <c r="Q4" s="55">
        <f>SUM(E4:P4)</f>
        <v>153</v>
      </c>
    </row>
    <row r="5" spans="1:18" ht="25" x14ac:dyDescent="0.25">
      <c r="A5" s="226"/>
      <c r="B5" s="59" t="s">
        <v>17</v>
      </c>
      <c r="C5" s="72"/>
      <c r="D5" s="30"/>
      <c r="E5" s="30">
        <v>23</v>
      </c>
      <c r="F5" s="30">
        <v>27</v>
      </c>
      <c r="G5" s="30">
        <v>49</v>
      </c>
      <c r="H5" s="30">
        <v>23</v>
      </c>
      <c r="I5" s="30">
        <v>21</v>
      </c>
      <c r="J5" s="30"/>
      <c r="K5" s="30"/>
      <c r="L5" s="30"/>
      <c r="M5" s="30"/>
      <c r="N5" s="30"/>
      <c r="O5" s="30"/>
      <c r="P5" s="30"/>
      <c r="Q5" s="29">
        <f>SUM(E5:P5)</f>
        <v>143</v>
      </c>
    </row>
    <row r="6" spans="1:18" ht="38" x14ac:dyDescent="0.25">
      <c r="A6" s="226"/>
      <c r="B6" s="60" t="s">
        <v>19</v>
      </c>
      <c r="C6" s="31" t="e">
        <f>C5/C4</f>
        <v>#DIV/0!</v>
      </c>
      <c r="D6" s="31" t="e">
        <f t="shared" ref="D6:Q6" si="0">D5/D4</f>
        <v>#DIV/0!</v>
      </c>
      <c r="E6" s="31">
        <f t="shared" si="0"/>
        <v>0.92</v>
      </c>
      <c r="F6" s="31">
        <f t="shared" si="0"/>
        <v>0.93103448275862066</v>
      </c>
      <c r="G6" s="31">
        <f t="shared" si="0"/>
        <v>0.94230769230769229</v>
      </c>
      <c r="H6" s="31">
        <f t="shared" si="0"/>
        <v>0.95833333333333337</v>
      </c>
      <c r="I6" s="31">
        <f t="shared" si="0"/>
        <v>0.91304347826086951</v>
      </c>
      <c r="J6" s="31" t="e">
        <f t="shared" si="0"/>
        <v>#DIV/0!</v>
      </c>
      <c r="K6" s="31" t="e">
        <f t="shared" si="0"/>
        <v>#DIV/0!</v>
      </c>
      <c r="L6" s="31" t="e">
        <f t="shared" si="0"/>
        <v>#DIV/0!</v>
      </c>
      <c r="M6" s="31" t="e">
        <f t="shared" si="0"/>
        <v>#DIV/0!</v>
      </c>
      <c r="N6" s="31" t="e">
        <f t="shared" si="0"/>
        <v>#DIV/0!</v>
      </c>
      <c r="O6" s="31" t="e">
        <f t="shared" si="0"/>
        <v>#DIV/0!</v>
      </c>
      <c r="P6" s="31" t="e">
        <f t="shared" si="0"/>
        <v>#DIV/0!</v>
      </c>
      <c r="Q6" s="31">
        <f t="shared" si="0"/>
        <v>0.934640522875817</v>
      </c>
      <c r="R6" s="21"/>
    </row>
    <row r="7" spans="1:18" ht="25" x14ac:dyDescent="0.25">
      <c r="A7" s="226"/>
      <c r="B7" s="59" t="s">
        <v>15</v>
      </c>
      <c r="C7" s="71"/>
      <c r="D7" s="30"/>
      <c r="E7" s="30">
        <v>25</v>
      </c>
      <c r="F7" s="30">
        <v>29</v>
      </c>
      <c r="G7" s="30">
        <v>52</v>
      </c>
      <c r="H7" s="29">
        <v>24</v>
      </c>
      <c r="I7" s="29">
        <v>23</v>
      </c>
      <c r="J7" s="29"/>
      <c r="K7" s="29"/>
      <c r="L7" s="29"/>
      <c r="M7" s="29"/>
      <c r="N7" s="29"/>
      <c r="O7" s="29"/>
      <c r="P7" s="29"/>
      <c r="Q7" s="29">
        <f>SUM(E7:P7)</f>
        <v>153</v>
      </c>
    </row>
    <row r="8" spans="1:18" ht="38.5" thickBot="1" x14ac:dyDescent="0.3">
      <c r="A8" s="227"/>
      <c r="B8" s="60" t="s">
        <v>20</v>
      </c>
      <c r="C8" s="32" t="e">
        <f>C7/C4</f>
        <v>#DIV/0!</v>
      </c>
      <c r="D8" s="32" t="e">
        <f t="shared" ref="D8:Q8" si="1">D7/D4</f>
        <v>#DIV/0!</v>
      </c>
      <c r="E8" s="32">
        <f t="shared" si="1"/>
        <v>1</v>
      </c>
      <c r="F8" s="32">
        <f t="shared" si="1"/>
        <v>1</v>
      </c>
      <c r="G8" s="32">
        <f t="shared" si="1"/>
        <v>1</v>
      </c>
      <c r="H8" s="32">
        <f t="shared" si="1"/>
        <v>1</v>
      </c>
      <c r="I8" s="32">
        <f t="shared" si="1"/>
        <v>1</v>
      </c>
      <c r="J8" s="32" t="e">
        <f t="shared" si="1"/>
        <v>#DIV/0!</v>
      </c>
      <c r="K8" s="32" t="e">
        <f t="shared" si="1"/>
        <v>#DIV/0!</v>
      </c>
      <c r="L8" s="32" t="e">
        <f t="shared" si="1"/>
        <v>#DIV/0!</v>
      </c>
      <c r="M8" s="32" t="e">
        <f t="shared" si="1"/>
        <v>#DIV/0!</v>
      </c>
      <c r="N8" s="32" t="e">
        <f t="shared" si="1"/>
        <v>#DIV/0!</v>
      </c>
      <c r="O8" s="32" t="e">
        <f t="shared" si="1"/>
        <v>#DIV/0!</v>
      </c>
      <c r="P8" s="32" t="e">
        <f t="shared" si="1"/>
        <v>#DIV/0!</v>
      </c>
      <c r="Q8" s="32">
        <f t="shared" si="1"/>
        <v>1</v>
      </c>
    </row>
    <row r="9" spans="1:18" ht="12.75" customHeight="1" x14ac:dyDescent="0.25">
      <c r="A9" s="218" t="s">
        <v>31</v>
      </c>
      <c r="B9" s="61" t="s">
        <v>13</v>
      </c>
      <c r="C9" s="22"/>
      <c r="D9" s="33"/>
      <c r="E9" s="33">
        <v>4</v>
      </c>
      <c r="F9" s="17">
        <v>9</v>
      </c>
      <c r="G9" s="17">
        <v>12</v>
      </c>
      <c r="H9" s="17">
        <v>7</v>
      </c>
      <c r="I9" s="17">
        <v>6</v>
      </c>
      <c r="J9" s="17">
        <v>8</v>
      </c>
      <c r="K9" s="17"/>
      <c r="L9" s="17"/>
      <c r="M9" s="17"/>
      <c r="N9" s="17"/>
      <c r="O9" s="22"/>
      <c r="P9" s="22"/>
      <c r="Q9" s="17">
        <f>SUM(E9:P9)</f>
        <v>46</v>
      </c>
      <c r="R9" s="14"/>
    </row>
    <row r="10" spans="1:18" ht="25" x14ac:dyDescent="0.25">
      <c r="A10" s="219"/>
      <c r="B10" s="61" t="s">
        <v>12</v>
      </c>
      <c r="C10" s="92"/>
      <c r="D10" s="33"/>
      <c r="E10" s="33">
        <v>0</v>
      </c>
      <c r="F10" s="33">
        <v>5</v>
      </c>
      <c r="G10" s="33">
        <v>5</v>
      </c>
      <c r="H10" s="17">
        <v>2</v>
      </c>
      <c r="I10" s="17">
        <v>2</v>
      </c>
      <c r="J10" s="17">
        <v>0</v>
      </c>
      <c r="K10" s="17"/>
      <c r="L10" s="17"/>
      <c r="M10" s="17"/>
      <c r="N10" s="17"/>
      <c r="O10" s="17"/>
      <c r="P10" s="17"/>
      <c r="Q10" s="17">
        <f>SUM(E10:P10)</f>
        <v>14</v>
      </c>
    </row>
    <row r="11" spans="1:18" ht="38" x14ac:dyDescent="0.25">
      <c r="A11" s="219"/>
      <c r="B11" s="62" t="s">
        <v>19</v>
      </c>
      <c r="C11" s="34" t="e">
        <f>C10/C9</f>
        <v>#DIV/0!</v>
      </c>
      <c r="D11" s="34" t="e">
        <f>D10/D9</f>
        <v>#DIV/0!</v>
      </c>
      <c r="E11" s="34">
        <f>E10/E9</f>
        <v>0</v>
      </c>
      <c r="F11" s="34">
        <f t="shared" ref="F11:P11" si="2">F10/F9</f>
        <v>0.55555555555555558</v>
      </c>
      <c r="G11" s="34">
        <f t="shared" si="2"/>
        <v>0.41666666666666669</v>
      </c>
      <c r="H11" s="34">
        <f t="shared" si="2"/>
        <v>0.2857142857142857</v>
      </c>
      <c r="I11" s="34">
        <f t="shared" si="2"/>
        <v>0.33333333333333331</v>
      </c>
      <c r="J11" s="34">
        <f t="shared" si="2"/>
        <v>0</v>
      </c>
      <c r="K11" s="34" t="e">
        <f t="shared" si="2"/>
        <v>#DIV/0!</v>
      </c>
      <c r="L11" s="34" t="e">
        <f t="shared" si="2"/>
        <v>#DIV/0!</v>
      </c>
      <c r="M11" s="34" t="e">
        <f t="shared" si="2"/>
        <v>#DIV/0!</v>
      </c>
      <c r="N11" s="34" t="e">
        <f t="shared" si="2"/>
        <v>#DIV/0!</v>
      </c>
      <c r="O11" s="34" t="e">
        <f t="shared" si="2"/>
        <v>#DIV/0!</v>
      </c>
      <c r="P11" s="34" t="e">
        <f t="shared" si="2"/>
        <v>#DIV/0!</v>
      </c>
      <c r="Q11" s="34">
        <f>Q10/Q9</f>
        <v>0.30434782608695654</v>
      </c>
    </row>
    <row r="12" spans="1:18" ht="25" x14ac:dyDescent="0.25">
      <c r="A12" s="219"/>
      <c r="B12" s="61" t="s">
        <v>15</v>
      </c>
      <c r="C12" s="76"/>
      <c r="D12" s="33"/>
      <c r="E12" s="33">
        <v>4</v>
      </c>
      <c r="F12" s="33">
        <v>8</v>
      </c>
      <c r="G12" s="33">
        <v>10</v>
      </c>
      <c r="H12" s="33">
        <v>5</v>
      </c>
      <c r="I12" s="33">
        <v>6</v>
      </c>
      <c r="J12" s="33">
        <v>4</v>
      </c>
      <c r="K12" s="33"/>
      <c r="L12" s="33"/>
      <c r="M12" s="33"/>
      <c r="N12" s="33"/>
      <c r="O12" s="33"/>
      <c r="P12" s="33"/>
      <c r="Q12" s="17">
        <f>SUM(E12:P12)</f>
        <v>37</v>
      </c>
    </row>
    <row r="13" spans="1:18" ht="38.5" thickBot="1" x14ac:dyDescent="0.3">
      <c r="A13" s="228"/>
      <c r="B13" s="62" t="s">
        <v>20</v>
      </c>
      <c r="C13" s="35" t="e">
        <f>C12/C9</f>
        <v>#DIV/0!</v>
      </c>
      <c r="D13" s="34" t="e">
        <f>D12/D9</f>
        <v>#DIV/0!</v>
      </c>
      <c r="E13" s="35">
        <f>E12/E9</f>
        <v>1</v>
      </c>
      <c r="F13" s="35">
        <f t="shared" ref="F13:P13" si="3">F12/F9</f>
        <v>0.88888888888888884</v>
      </c>
      <c r="G13" s="35">
        <f t="shared" si="3"/>
        <v>0.83333333333333337</v>
      </c>
      <c r="H13" s="35">
        <f t="shared" si="3"/>
        <v>0.7142857142857143</v>
      </c>
      <c r="I13" s="35">
        <f t="shared" si="3"/>
        <v>1</v>
      </c>
      <c r="J13" s="35">
        <f t="shared" si="3"/>
        <v>0.5</v>
      </c>
      <c r="K13" s="35" t="e">
        <f t="shared" si="3"/>
        <v>#DIV/0!</v>
      </c>
      <c r="L13" s="35" t="e">
        <f t="shared" si="3"/>
        <v>#DIV/0!</v>
      </c>
      <c r="M13" s="35" t="e">
        <f t="shared" si="3"/>
        <v>#DIV/0!</v>
      </c>
      <c r="N13" s="35" t="e">
        <f t="shared" si="3"/>
        <v>#DIV/0!</v>
      </c>
      <c r="O13" s="35" t="e">
        <f t="shared" si="3"/>
        <v>#DIV/0!</v>
      </c>
      <c r="P13" s="35" t="e">
        <f t="shared" si="3"/>
        <v>#DIV/0!</v>
      </c>
      <c r="Q13" s="35">
        <f>Q12/Q9</f>
        <v>0.80434782608695654</v>
      </c>
    </row>
    <row r="14" spans="1:18" x14ac:dyDescent="0.25">
      <c r="A14" s="229" t="s">
        <v>32</v>
      </c>
      <c r="B14" s="63" t="s">
        <v>13</v>
      </c>
      <c r="C14" s="78"/>
      <c r="D14" s="37"/>
      <c r="E14" s="37">
        <v>24</v>
      </c>
      <c r="F14" s="37">
        <v>24</v>
      </c>
      <c r="G14" s="37">
        <v>26</v>
      </c>
      <c r="H14" s="36">
        <v>14</v>
      </c>
      <c r="I14" s="36">
        <v>24</v>
      </c>
      <c r="J14" s="36">
        <v>16</v>
      </c>
      <c r="K14" s="78"/>
      <c r="L14" s="78"/>
      <c r="M14" s="36"/>
      <c r="N14" s="36"/>
      <c r="O14" s="36"/>
      <c r="P14" s="36"/>
      <c r="Q14" s="36">
        <f>SUM(E14:P14)</f>
        <v>128</v>
      </c>
    </row>
    <row r="15" spans="1:18" ht="25" x14ac:dyDescent="0.25">
      <c r="A15" s="230"/>
      <c r="B15" s="63" t="s">
        <v>17</v>
      </c>
      <c r="C15" s="78"/>
      <c r="D15" s="37"/>
      <c r="E15" s="37">
        <v>24</v>
      </c>
      <c r="F15" s="37">
        <v>24</v>
      </c>
      <c r="G15" s="37">
        <v>26</v>
      </c>
      <c r="H15" s="36">
        <v>14</v>
      </c>
      <c r="I15" s="36">
        <v>24</v>
      </c>
      <c r="J15" s="36">
        <v>16</v>
      </c>
      <c r="K15" s="78"/>
      <c r="L15" s="78"/>
      <c r="M15" s="36"/>
      <c r="N15" s="36"/>
      <c r="O15" s="36"/>
      <c r="P15" s="36"/>
      <c r="Q15" s="36">
        <f>SUM(E15:P15)</f>
        <v>128</v>
      </c>
    </row>
    <row r="16" spans="1:18" ht="38" x14ac:dyDescent="0.25">
      <c r="A16" s="230"/>
      <c r="B16" s="64" t="s">
        <v>19</v>
      </c>
      <c r="C16" s="38" t="e">
        <f>C15/C14</f>
        <v>#DIV/0!</v>
      </c>
      <c r="D16" s="38" t="e">
        <f t="shared" ref="D16:Q16" si="4">D15/D14</f>
        <v>#DIV/0!</v>
      </c>
      <c r="E16" s="38">
        <f t="shared" si="4"/>
        <v>1</v>
      </c>
      <c r="F16" s="38">
        <f t="shared" si="4"/>
        <v>1</v>
      </c>
      <c r="G16" s="38">
        <f t="shared" si="4"/>
        <v>1</v>
      </c>
      <c r="H16" s="38">
        <f t="shared" si="4"/>
        <v>1</v>
      </c>
      <c r="I16" s="38">
        <f t="shared" si="4"/>
        <v>1</v>
      </c>
      <c r="J16" s="38">
        <f t="shared" si="4"/>
        <v>1</v>
      </c>
      <c r="K16" s="38" t="e">
        <f t="shared" si="4"/>
        <v>#DIV/0!</v>
      </c>
      <c r="L16" s="38" t="e">
        <f t="shared" si="4"/>
        <v>#DIV/0!</v>
      </c>
      <c r="M16" s="38" t="e">
        <f t="shared" si="4"/>
        <v>#DIV/0!</v>
      </c>
      <c r="N16" s="38" t="e">
        <f t="shared" si="4"/>
        <v>#DIV/0!</v>
      </c>
      <c r="O16" s="38" t="e">
        <f t="shared" si="4"/>
        <v>#DIV/0!</v>
      </c>
      <c r="P16" s="38" t="e">
        <f t="shared" si="4"/>
        <v>#DIV/0!</v>
      </c>
      <c r="Q16" s="38">
        <f t="shared" si="4"/>
        <v>1</v>
      </c>
    </row>
    <row r="17" spans="1:17" ht="25" x14ac:dyDescent="0.25">
      <c r="A17" s="230"/>
      <c r="B17" s="63" t="s">
        <v>15</v>
      </c>
      <c r="C17" s="80"/>
      <c r="D17" s="37"/>
      <c r="E17" s="37">
        <v>24</v>
      </c>
      <c r="F17" s="37">
        <v>24</v>
      </c>
      <c r="G17" s="37">
        <v>26</v>
      </c>
      <c r="H17" s="37">
        <v>14</v>
      </c>
      <c r="I17" s="37">
        <v>24</v>
      </c>
      <c r="J17" s="37">
        <v>16</v>
      </c>
      <c r="K17" s="80"/>
      <c r="L17" s="80"/>
      <c r="M17" s="37"/>
      <c r="N17" s="37"/>
      <c r="O17" s="37"/>
      <c r="P17" s="37"/>
      <c r="Q17" s="36">
        <f>SUM(E17:P17)</f>
        <v>128</v>
      </c>
    </row>
    <row r="18" spans="1:17" ht="38.5" thickBot="1" x14ac:dyDescent="0.3">
      <c r="A18" s="231"/>
      <c r="B18" s="64" t="s">
        <v>20</v>
      </c>
      <c r="C18" s="38" t="e">
        <f>C17/C14</f>
        <v>#DIV/0!</v>
      </c>
      <c r="D18" s="38" t="e">
        <f>D17/D14</f>
        <v>#DIV/0!</v>
      </c>
      <c r="E18" s="38">
        <f t="shared" ref="E18:Q18" si="5">E17/E14</f>
        <v>1</v>
      </c>
      <c r="F18" s="38">
        <f t="shared" si="5"/>
        <v>1</v>
      </c>
      <c r="G18" s="38">
        <f t="shared" si="5"/>
        <v>1</v>
      </c>
      <c r="H18" s="38">
        <f t="shared" si="5"/>
        <v>1</v>
      </c>
      <c r="I18" s="38">
        <f t="shared" si="5"/>
        <v>1</v>
      </c>
      <c r="J18" s="38">
        <f t="shared" si="5"/>
        <v>1</v>
      </c>
      <c r="K18" s="38" t="e">
        <f t="shared" si="5"/>
        <v>#DIV/0!</v>
      </c>
      <c r="L18" s="38" t="e">
        <f t="shared" si="5"/>
        <v>#DIV/0!</v>
      </c>
      <c r="M18" s="38" t="e">
        <f t="shared" si="5"/>
        <v>#DIV/0!</v>
      </c>
      <c r="N18" s="38" t="e">
        <f t="shared" si="5"/>
        <v>#DIV/0!</v>
      </c>
      <c r="O18" s="38" t="e">
        <f t="shared" si="5"/>
        <v>#DIV/0!</v>
      </c>
      <c r="P18" s="38" t="e">
        <f t="shared" si="5"/>
        <v>#DIV/0!</v>
      </c>
      <c r="Q18" s="38">
        <f t="shared" si="5"/>
        <v>1</v>
      </c>
    </row>
    <row r="19" spans="1:17" x14ac:dyDescent="0.25">
      <c r="A19" s="220" t="s">
        <v>33</v>
      </c>
      <c r="B19" s="65" t="s">
        <v>13</v>
      </c>
      <c r="C19" s="94"/>
      <c r="D19" s="39"/>
      <c r="E19" s="39">
        <v>70</v>
      </c>
      <c r="F19" s="40">
        <v>62</v>
      </c>
      <c r="G19" s="40">
        <v>71</v>
      </c>
      <c r="H19" s="40">
        <v>70</v>
      </c>
      <c r="I19" s="39">
        <v>60</v>
      </c>
      <c r="J19" s="39"/>
      <c r="K19" s="39"/>
      <c r="L19" s="39"/>
      <c r="M19" s="39"/>
      <c r="N19" s="39"/>
      <c r="O19" s="39"/>
      <c r="P19" s="39"/>
      <c r="Q19" s="39">
        <f>SUM(E19:P19)</f>
        <v>333</v>
      </c>
    </row>
    <row r="20" spans="1:17" ht="25.5" x14ac:dyDescent="0.25">
      <c r="A20" s="221"/>
      <c r="B20" s="65" t="s">
        <v>21</v>
      </c>
      <c r="C20" s="94"/>
      <c r="D20" s="40"/>
      <c r="E20" s="40">
        <v>17</v>
      </c>
      <c r="F20" s="40">
        <v>24</v>
      </c>
      <c r="G20" s="40">
        <v>53</v>
      </c>
      <c r="H20" s="39">
        <v>59</v>
      </c>
      <c r="I20" s="39">
        <v>45</v>
      </c>
      <c r="J20" s="39"/>
      <c r="K20" s="39"/>
      <c r="L20" s="39"/>
      <c r="M20" s="39"/>
      <c r="N20" s="39"/>
      <c r="O20" s="39"/>
      <c r="P20" s="39"/>
      <c r="Q20" s="39">
        <f>SUM(E20:P20)</f>
        <v>198</v>
      </c>
    </row>
    <row r="21" spans="1:17" ht="37.5" x14ac:dyDescent="0.25">
      <c r="A21" s="221"/>
      <c r="B21" s="66" t="s">
        <v>14</v>
      </c>
      <c r="C21" s="41" t="e">
        <f>C20/C19</f>
        <v>#DIV/0!</v>
      </c>
      <c r="D21" s="41" t="e">
        <f>D20/D19</f>
        <v>#DIV/0!</v>
      </c>
      <c r="E21" s="41">
        <f>E20/E19</f>
        <v>0.24285714285714285</v>
      </c>
      <c r="F21" s="41">
        <f t="shared" ref="F21:P21" si="6">F20/F19</f>
        <v>0.38709677419354838</v>
      </c>
      <c r="G21" s="41">
        <f t="shared" si="6"/>
        <v>0.74647887323943662</v>
      </c>
      <c r="H21" s="41">
        <f t="shared" si="6"/>
        <v>0.84285714285714286</v>
      </c>
      <c r="I21" s="41">
        <f t="shared" si="6"/>
        <v>0.75</v>
      </c>
      <c r="J21" s="41" t="e">
        <f t="shared" si="6"/>
        <v>#DIV/0!</v>
      </c>
      <c r="K21" s="41" t="e">
        <f t="shared" si="6"/>
        <v>#DIV/0!</v>
      </c>
      <c r="L21" s="41" t="e">
        <f t="shared" si="6"/>
        <v>#DIV/0!</v>
      </c>
      <c r="M21" s="41" t="e">
        <f t="shared" si="6"/>
        <v>#DIV/0!</v>
      </c>
      <c r="N21" s="41" t="e">
        <f t="shared" si="6"/>
        <v>#DIV/0!</v>
      </c>
      <c r="O21" s="41" t="e">
        <f t="shared" si="6"/>
        <v>#DIV/0!</v>
      </c>
      <c r="P21" s="41" t="e">
        <f t="shared" si="6"/>
        <v>#DIV/0!</v>
      </c>
      <c r="Q21" s="41">
        <f>Q20/Q19</f>
        <v>0.59459459459459463</v>
      </c>
    </row>
    <row r="22" spans="1:17" ht="25.5" x14ac:dyDescent="0.25">
      <c r="A22" s="221"/>
      <c r="B22" s="65" t="s">
        <v>22</v>
      </c>
      <c r="C22" s="94"/>
      <c r="D22" s="39"/>
      <c r="E22" s="39">
        <v>33</v>
      </c>
      <c r="F22" s="39">
        <v>61</v>
      </c>
      <c r="G22" s="39">
        <v>70</v>
      </c>
      <c r="H22" s="39">
        <v>70</v>
      </c>
      <c r="I22" s="39">
        <v>59</v>
      </c>
      <c r="J22" s="39"/>
      <c r="K22" s="39"/>
      <c r="L22" s="39"/>
      <c r="M22" s="39"/>
      <c r="N22" s="39"/>
      <c r="O22" s="39"/>
      <c r="P22" s="39"/>
      <c r="Q22" s="39">
        <f>SUM(E22:P22)</f>
        <v>293</v>
      </c>
    </row>
    <row r="23" spans="1:17" ht="38" thickBot="1" x14ac:dyDescent="0.3">
      <c r="A23" s="222"/>
      <c r="B23" s="66" t="s">
        <v>16</v>
      </c>
      <c r="C23" s="42" t="e">
        <f>C22/C19</f>
        <v>#DIV/0!</v>
      </c>
      <c r="D23" s="41" t="e">
        <f>D22/D19</f>
        <v>#DIV/0!</v>
      </c>
      <c r="E23" s="42">
        <f>E22/E19</f>
        <v>0.47142857142857142</v>
      </c>
      <c r="F23" s="42">
        <f t="shared" ref="F23:P23" si="7">F22/F19</f>
        <v>0.9838709677419355</v>
      </c>
      <c r="G23" s="42">
        <f t="shared" si="7"/>
        <v>0.9859154929577465</v>
      </c>
      <c r="H23" s="42">
        <f t="shared" si="7"/>
        <v>1</v>
      </c>
      <c r="I23" s="42">
        <f t="shared" si="7"/>
        <v>0.98333333333333328</v>
      </c>
      <c r="J23" s="42" t="e">
        <f t="shared" si="7"/>
        <v>#DIV/0!</v>
      </c>
      <c r="K23" s="42" t="e">
        <f t="shared" si="7"/>
        <v>#DIV/0!</v>
      </c>
      <c r="L23" s="42" t="e">
        <f t="shared" si="7"/>
        <v>#DIV/0!</v>
      </c>
      <c r="M23" s="42" t="e">
        <f t="shared" si="7"/>
        <v>#DIV/0!</v>
      </c>
      <c r="N23" s="42" t="e">
        <f t="shared" si="7"/>
        <v>#DIV/0!</v>
      </c>
      <c r="O23" s="42" t="e">
        <f t="shared" si="7"/>
        <v>#DIV/0!</v>
      </c>
      <c r="P23" s="42" t="e">
        <f t="shared" si="7"/>
        <v>#DIV/0!</v>
      </c>
      <c r="Q23" s="42">
        <f>Q22/Q19</f>
        <v>0.87987987987987992</v>
      </c>
    </row>
  </sheetData>
  <mergeCells count="8">
    <mergeCell ref="A19:A23"/>
    <mergeCell ref="A1:P1"/>
    <mergeCell ref="Q2:Q3"/>
    <mergeCell ref="A2:A3"/>
    <mergeCell ref="B2:B3"/>
    <mergeCell ref="A4:A8"/>
    <mergeCell ref="A9:A13"/>
    <mergeCell ref="A14:A18"/>
  </mergeCells>
  <phoneticPr fontId="21" type="noConversion"/>
  <pageMargins left="0.74803149606299213" right="0.74803149606299213" top="0.98425196850393704" bottom="0.98425196850393704" header="0.51181102362204722" footer="0.51181102362204722"/>
  <pageSetup paperSize="9" scale="71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2"/>
  <sheetViews>
    <sheetView topLeftCell="A31" workbookViewId="0">
      <selection activeCell="R59" sqref="R59"/>
    </sheetView>
  </sheetViews>
  <sheetFormatPr defaultColWidth="17.54296875" defaultRowHeight="9" x14ac:dyDescent="0.2"/>
  <cols>
    <col min="1" max="1" width="16.1796875" style="190" customWidth="1"/>
    <col min="2" max="2" width="21.1796875" style="190" customWidth="1"/>
    <col min="3" max="3" width="6.453125" style="190" customWidth="1"/>
    <col min="4" max="4" width="6.54296875" style="157" customWidth="1"/>
    <col min="5" max="8" width="6.81640625" style="157" bestFit="1" customWidth="1"/>
    <col min="9" max="9" width="6.54296875" style="157" customWidth="1"/>
    <col min="10" max="10" width="7.1796875" style="157" bestFit="1" customWidth="1"/>
    <col min="11" max="12" width="8.54296875" style="157" bestFit="1" customWidth="1"/>
    <col min="13" max="13" width="6.81640625" style="157" bestFit="1" customWidth="1"/>
    <col min="14" max="14" width="7.54296875" style="157" bestFit="1" customWidth="1"/>
    <col min="15" max="15" width="6.54296875" style="157" bestFit="1" customWidth="1"/>
    <col min="16" max="16" width="15.453125" style="157" bestFit="1" customWidth="1"/>
    <col min="17" max="17" width="7.453125" style="157" hidden="1" customWidth="1"/>
    <col min="18" max="16384" width="17.54296875" style="157"/>
  </cols>
  <sheetData>
    <row r="1" spans="1:17" ht="9.5" thickBot="1" x14ac:dyDescent="0.25">
      <c r="A1" s="142"/>
      <c r="B1" s="146" t="s">
        <v>15</v>
      </c>
      <c r="C1" s="146"/>
      <c r="D1" s="147">
        <v>533196</v>
      </c>
      <c r="E1" s="147" t="e">
        <f>#REF!+#REF!+#REF!+#REF!+#REF!</f>
        <v>#REF!</v>
      </c>
      <c r="F1" s="147" t="e">
        <f>#REF!+#REF!+#REF!+#REF!+#REF!</f>
        <v>#REF!</v>
      </c>
      <c r="G1" s="147" t="e">
        <f>#REF!+#REF!+#REF!+#REF!+#REF!</f>
        <v>#REF!</v>
      </c>
      <c r="H1" s="147" t="e">
        <f>#REF!+#REF!+#REF!+#REF!+#REF!</f>
        <v>#REF!</v>
      </c>
      <c r="I1" s="147" t="e">
        <f>#REF!+#REF!+#REF!+#REF!+#REF!</f>
        <v>#REF!</v>
      </c>
      <c r="J1" s="147" t="e">
        <f>#REF!+#REF!+#REF!+#REF!+#REF!</f>
        <v>#REF!</v>
      </c>
      <c r="K1" s="147" t="e">
        <f>#REF!+#REF!+#REF!+#REF!+#REF!</f>
        <v>#REF!</v>
      </c>
      <c r="L1" s="147" t="e">
        <f>#REF!+#REF!+#REF!+#REF!+#REF!</f>
        <v>#REF!</v>
      </c>
      <c r="M1" s="147" t="e">
        <f>#REF!+#REF!+#REF!+#REF!+#REF!</f>
        <v>#REF!</v>
      </c>
      <c r="N1" s="147" t="e">
        <f>#REF!+#REF!+#REF!+#REF!+#REF!</f>
        <v>#REF!</v>
      </c>
      <c r="O1" s="147" t="e">
        <f>#REF!+#REF!+#REF!+#REF!+#REF!</f>
        <v>#REF!</v>
      </c>
      <c r="P1" s="147" t="e">
        <f>#REF!+#REF!+#REF!+#REF!+#REF!</f>
        <v>#REF!</v>
      </c>
      <c r="Q1" s="156" t="e">
        <f>SUM(E1:P1)</f>
        <v>#REF!</v>
      </c>
    </row>
    <row r="2" spans="1:17" ht="18.5" thickBot="1" x14ac:dyDescent="0.25">
      <c r="A2" s="148"/>
      <c r="B2" s="144" t="s">
        <v>42</v>
      </c>
      <c r="C2" s="144"/>
      <c r="D2" s="158" t="e">
        <f>D1/#REF!</f>
        <v>#REF!</v>
      </c>
      <c r="E2" s="154" t="e">
        <f>E1/#REF!</f>
        <v>#REF!</v>
      </c>
      <c r="F2" s="154" t="e">
        <f>F1/#REF!</f>
        <v>#REF!</v>
      </c>
      <c r="G2" s="154" t="e">
        <f>G1/#REF!</f>
        <v>#REF!</v>
      </c>
      <c r="H2" s="154" t="e">
        <f>H1/#REF!</f>
        <v>#REF!</v>
      </c>
      <c r="I2" s="154" t="e">
        <f>I1/#REF!</f>
        <v>#REF!</v>
      </c>
      <c r="J2" s="154" t="e">
        <f>J1/#REF!</f>
        <v>#REF!</v>
      </c>
      <c r="K2" s="154" t="e">
        <f>K1/#REF!</f>
        <v>#REF!</v>
      </c>
      <c r="L2" s="154" t="e">
        <f>L1/#REF!</f>
        <v>#REF!</v>
      </c>
      <c r="M2" s="154" t="e">
        <f>M1/#REF!</f>
        <v>#REF!</v>
      </c>
      <c r="N2" s="154" t="e">
        <f>N1/#REF!</f>
        <v>#REF!</v>
      </c>
      <c r="O2" s="154" t="e">
        <f>O1/#REF!</f>
        <v>#REF!</v>
      </c>
      <c r="P2" s="154" t="e">
        <f>P1/#REF!</f>
        <v>#REF!</v>
      </c>
      <c r="Q2" s="155" t="e">
        <f>Q1/#REF!</f>
        <v>#REF!</v>
      </c>
    </row>
    <row r="3" spans="1:17" ht="9.5" thickBot="1" x14ac:dyDescent="0.25">
      <c r="A3" s="191"/>
      <c r="B3" s="160"/>
      <c r="C3" s="160"/>
      <c r="D3" s="161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92"/>
    </row>
    <row r="4" spans="1:17" ht="9.5" thickBot="1" x14ac:dyDescent="0.25">
      <c r="A4" s="163" t="s">
        <v>47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93"/>
    </row>
    <row r="5" spans="1:17" x14ac:dyDescent="0.2">
      <c r="A5" s="253" t="s">
        <v>0</v>
      </c>
      <c r="B5" s="251"/>
      <c r="C5" s="245" t="s">
        <v>45</v>
      </c>
      <c r="D5" s="247" t="s">
        <v>18</v>
      </c>
      <c r="E5" s="247" t="s">
        <v>1</v>
      </c>
      <c r="F5" s="247" t="s">
        <v>3</v>
      </c>
      <c r="G5" s="247" t="s">
        <v>2</v>
      </c>
      <c r="H5" s="247" t="s">
        <v>4</v>
      </c>
      <c r="I5" s="247" t="s">
        <v>5</v>
      </c>
      <c r="J5" s="247" t="s">
        <v>6</v>
      </c>
      <c r="K5" s="247" t="s">
        <v>7</v>
      </c>
      <c r="L5" s="247" t="s">
        <v>8</v>
      </c>
      <c r="M5" s="247" t="s">
        <v>9</v>
      </c>
      <c r="N5" s="247" t="s">
        <v>10</v>
      </c>
      <c r="O5" s="247" t="s">
        <v>11</v>
      </c>
      <c r="P5" s="243" t="s">
        <v>29</v>
      </c>
    </row>
    <row r="6" spans="1:17" ht="9.5" thickBot="1" x14ac:dyDescent="0.25">
      <c r="A6" s="254"/>
      <c r="B6" s="252"/>
      <c r="C6" s="246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4"/>
    </row>
    <row r="7" spans="1:17" x14ac:dyDescent="0.2">
      <c r="A7" s="237" t="s">
        <v>25</v>
      </c>
      <c r="B7" s="165" t="s">
        <v>13</v>
      </c>
      <c r="C7" s="167">
        <f>'DE &amp; ALBS'!D4</f>
        <v>0</v>
      </c>
      <c r="D7" s="167">
        <f>'DE &amp; ALBS'!E4</f>
        <v>138</v>
      </c>
      <c r="E7" s="167">
        <f>'DE &amp; ALBS'!F4</f>
        <v>149</v>
      </c>
      <c r="F7" s="167">
        <f>'DE &amp; ALBS'!G4</f>
        <v>125</v>
      </c>
      <c r="G7" s="167">
        <f>'DE &amp; ALBS'!H4</f>
        <v>129</v>
      </c>
      <c r="H7" s="167">
        <f>'DE &amp; ALBS'!I4</f>
        <v>128</v>
      </c>
      <c r="I7" s="167">
        <f>'DE &amp; ALBS'!J4</f>
        <v>163</v>
      </c>
      <c r="J7" s="167">
        <f>'DE &amp; ALBS'!K4</f>
        <v>0</v>
      </c>
      <c r="K7" s="167">
        <f>'DE &amp; ALBS'!L4</f>
        <v>0</v>
      </c>
      <c r="L7" s="167">
        <f>'DE &amp; ALBS'!M4</f>
        <v>0</v>
      </c>
      <c r="M7" s="167">
        <f>'DE &amp; ALBS'!N4</f>
        <v>0</v>
      </c>
      <c r="N7" s="167">
        <f>'DE &amp; ALBS'!O4</f>
        <v>0</v>
      </c>
      <c r="O7" s="167">
        <f>'DE &amp; ALBS'!P4</f>
        <v>0</v>
      </c>
      <c r="P7" s="168">
        <f>'DE &amp; ALBS'!Q4</f>
        <v>832</v>
      </c>
    </row>
    <row r="8" spans="1:17" ht="9.5" thickBot="1" x14ac:dyDescent="0.25">
      <c r="A8" s="237"/>
      <c r="B8" s="169" t="s">
        <v>12</v>
      </c>
      <c r="C8" s="171">
        <f>'DE &amp; ALBS'!D5</f>
        <v>0</v>
      </c>
      <c r="D8" s="171">
        <f>'DE &amp; ALBS'!E5</f>
        <v>127</v>
      </c>
      <c r="E8" s="171">
        <f>'DE &amp; ALBS'!F5</f>
        <v>146</v>
      </c>
      <c r="F8" s="171">
        <f>'DE &amp; ALBS'!G5</f>
        <v>115</v>
      </c>
      <c r="G8" s="171">
        <f>'DE &amp; ALBS'!H5</f>
        <v>117</v>
      </c>
      <c r="H8" s="171">
        <f>'DE &amp; ALBS'!I5</f>
        <v>115</v>
      </c>
      <c r="I8" s="171">
        <f>'DE &amp; ALBS'!J5</f>
        <v>145</v>
      </c>
      <c r="J8" s="171">
        <f>'DE &amp; ALBS'!K5</f>
        <v>0</v>
      </c>
      <c r="K8" s="171">
        <f>'DE &amp; ALBS'!L5</f>
        <v>0</v>
      </c>
      <c r="L8" s="171">
        <f>'DE &amp; ALBS'!M5</f>
        <v>0</v>
      </c>
      <c r="M8" s="171">
        <f>'DE &amp; ALBS'!N5</f>
        <v>0</v>
      </c>
      <c r="N8" s="171">
        <f>'DE &amp; ALBS'!O5</f>
        <v>0</v>
      </c>
      <c r="O8" s="171">
        <f>'DE &amp; ALBS'!P5</f>
        <v>0</v>
      </c>
      <c r="P8" s="172">
        <f>'DE &amp; ALBS'!Q5</f>
        <v>765</v>
      </c>
    </row>
    <row r="9" spans="1:17" ht="18.5" thickBot="1" x14ac:dyDescent="0.25">
      <c r="A9" s="142"/>
      <c r="B9" s="144" t="s">
        <v>41</v>
      </c>
      <c r="C9" s="174" t="e">
        <f t="shared" ref="C9:P9" si="0">C8/C7</f>
        <v>#DIV/0!</v>
      </c>
      <c r="D9" s="174">
        <f t="shared" si="0"/>
        <v>0.92028985507246375</v>
      </c>
      <c r="E9" s="174">
        <f t="shared" si="0"/>
        <v>0.97986577181208057</v>
      </c>
      <c r="F9" s="174">
        <f t="shared" si="0"/>
        <v>0.92</v>
      </c>
      <c r="G9" s="174">
        <f t="shared" si="0"/>
        <v>0.90697674418604646</v>
      </c>
      <c r="H9" s="174">
        <f t="shared" si="0"/>
        <v>0.8984375</v>
      </c>
      <c r="I9" s="174">
        <f t="shared" si="0"/>
        <v>0.88957055214723924</v>
      </c>
      <c r="J9" s="174" t="e">
        <f t="shared" si="0"/>
        <v>#DIV/0!</v>
      </c>
      <c r="K9" s="174" t="e">
        <f t="shared" si="0"/>
        <v>#DIV/0!</v>
      </c>
      <c r="L9" s="174" t="e">
        <f t="shared" si="0"/>
        <v>#DIV/0!</v>
      </c>
      <c r="M9" s="174" t="e">
        <f t="shared" si="0"/>
        <v>#DIV/0!</v>
      </c>
      <c r="N9" s="174" t="e">
        <f t="shared" si="0"/>
        <v>#DIV/0!</v>
      </c>
      <c r="O9" s="174" t="e">
        <f t="shared" si="0"/>
        <v>#DIV/0!</v>
      </c>
      <c r="P9" s="175">
        <f t="shared" si="0"/>
        <v>0.91947115384615385</v>
      </c>
    </row>
    <row r="10" spans="1:17" ht="9.5" thickBot="1" x14ac:dyDescent="0.25">
      <c r="A10" s="142"/>
      <c r="B10" s="146" t="s">
        <v>15</v>
      </c>
      <c r="C10" s="147">
        <f>'DE &amp; ALBS'!D7</f>
        <v>0</v>
      </c>
      <c r="D10" s="147">
        <f>'DE &amp; ALBS'!E7</f>
        <v>137</v>
      </c>
      <c r="E10" s="147">
        <f>'DE &amp; ALBS'!F7</f>
        <v>149</v>
      </c>
      <c r="F10" s="147">
        <f>'DE &amp; ALBS'!G7</f>
        <v>125</v>
      </c>
      <c r="G10" s="147">
        <f>'DE &amp; ALBS'!H7</f>
        <v>126</v>
      </c>
      <c r="H10" s="147">
        <f>'DE &amp; ALBS'!I7</f>
        <v>127</v>
      </c>
      <c r="I10" s="147">
        <f>'DE &amp; ALBS'!J7</f>
        <v>152</v>
      </c>
      <c r="J10" s="147">
        <f>'DE &amp; ALBS'!K7</f>
        <v>0</v>
      </c>
      <c r="K10" s="147">
        <f>'DE &amp; ALBS'!L7</f>
        <v>0</v>
      </c>
      <c r="L10" s="147">
        <f>'DE &amp; ALBS'!M7</f>
        <v>0</v>
      </c>
      <c r="M10" s="147">
        <f>'DE &amp; ALBS'!N7</f>
        <v>0</v>
      </c>
      <c r="N10" s="147">
        <f>'DE &amp; ALBS'!O7</f>
        <v>0</v>
      </c>
      <c r="O10" s="147">
        <f>'DE &amp; ALBS'!P7</f>
        <v>0</v>
      </c>
      <c r="P10" s="156">
        <f>'DE &amp; ALBS'!Q7</f>
        <v>816</v>
      </c>
    </row>
    <row r="11" spans="1:17" ht="18.5" thickBot="1" x14ac:dyDescent="0.25">
      <c r="A11" s="142"/>
      <c r="B11" s="144" t="s">
        <v>42</v>
      </c>
      <c r="C11" s="158" t="e">
        <f t="shared" ref="C11:P11" si="1">C10/C7</f>
        <v>#DIV/0!</v>
      </c>
      <c r="D11" s="154">
        <f t="shared" si="1"/>
        <v>0.99275362318840576</v>
      </c>
      <c r="E11" s="154">
        <f t="shared" si="1"/>
        <v>1</v>
      </c>
      <c r="F11" s="154">
        <f t="shared" si="1"/>
        <v>1</v>
      </c>
      <c r="G11" s="154">
        <f t="shared" si="1"/>
        <v>0.97674418604651159</v>
      </c>
      <c r="H11" s="154">
        <f t="shared" si="1"/>
        <v>0.9921875</v>
      </c>
      <c r="I11" s="154">
        <f t="shared" si="1"/>
        <v>0.93251533742331283</v>
      </c>
      <c r="J11" s="154" t="e">
        <f t="shared" si="1"/>
        <v>#DIV/0!</v>
      </c>
      <c r="K11" s="154" t="e">
        <f t="shared" si="1"/>
        <v>#DIV/0!</v>
      </c>
      <c r="L11" s="154" t="e">
        <f t="shared" si="1"/>
        <v>#DIV/0!</v>
      </c>
      <c r="M11" s="154" t="e">
        <f t="shared" si="1"/>
        <v>#DIV/0!</v>
      </c>
      <c r="N11" s="154" t="e">
        <f t="shared" si="1"/>
        <v>#DIV/0!</v>
      </c>
      <c r="O11" s="154" t="e">
        <f t="shared" si="1"/>
        <v>#DIV/0!</v>
      </c>
      <c r="P11" s="155">
        <f t="shared" si="1"/>
        <v>0.98076923076923073</v>
      </c>
    </row>
    <row r="12" spans="1:17" x14ac:dyDescent="0.2">
      <c r="A12" s="236" t="s">
        <v>36</v>
      </c>
      <c r="B12" s="139" t="s">
        <v>13</v>
      </c>
      <c r="C12" s="141">
        <f>'DE &amp; ALBS'!D9</f>
        <v>0</v>
      </c>
      <c r="D12" s="141">
        <f>'DE &amp; ALBS'!E9</f>
        <v>20423</v>
      </c>
      <c r="E12" s="141">
        <f>'DE &amp; ALBS'!F9</f>
        <v>30022</v>
      </c>
      <c r="F12" s="141">
        <f>'DE &amp; ALBS'!G9</f>
        <v>43082</v>
      </c>
      <c r="G12" s="141">
        <f>'DE &amp; ALBS'!H9</f>
        <v>25866</v>
      </c>
      <c r="H12" s="141">
        <f>'DE &amp; ALBS'!I9</f>
        <v>16058</v>
      </c>
      <c r="I12" s="141">
        <f>'DE &amp; ALBS'!J9</f>
        <v>0</v>
      </c>
      <c r="J12" s="141">
        <f>'DE &amp; ALBS'!K9</f>
        <v>0</v>
      </c>
      <c r="K12" s="141">
        <f>'DE &amp; ALBS'!L9</f>
        <v>0</v>
      </c>
      <c r="L12" s="141">
        <f>'DE &amp; ALBS'!M9</f>
        <v>0</v>
      </c>
      <c r="M12" s="141">
        <f>'DE &amp; ALBS'!N9</f>
        <v>0</v>
      </c>
      <c r="N12" s="141">
        <f>'DE &amp; ALBS'!O9</f>
        <v>0</v>
      </c>
      <c r="O12" s="141">
        <f>'DE &amp; ALBS'!P9</f>
        <v>0</v>
      </c>
      <c r="P12" s="179">
        <f>'DE &amp; ALBS'!Q9</f>
        <v>135451</v>
      </c>
    </row>
    <row r="13" spans="1:17" ht="9.5" thickBot="1" x14ac:dyDescent="0.25">
      <c r="A13" s="237"/>
      <c r="B13" s="169" t="s">
        <v>17</v>
      </c>
      <c r="C13" s="171">
        <f>'DE &amp; ALBS'!D10</f>
        <v>0</v>
      </c>
      <c r="D13" s="171">
        <f>'DE &amp; ALBS'!E10</f>
        <v>17581</v>
      </c>
      <c r="E13" s="171">
        <f>'DE &amp; ALBS'!F10</f>
        <v>25873</v>
      </c>
      <c r="F13" s="171">
        <f>'DE &amp; ALBS'!G10</f>
        <v>36720</v>
      </c>
      <c r="G13" s="171">
        <f>'DE &amp; ALBS'!H10</f>
        <v>22106</v>
      </c>
      <c r="H13" s="171">
        <f>'DE &amp; ALBS'!I10</f>
        <v>14542</v>
      </c>
      <c r="I13" s="171">
        <f>'DE &amp; ALBS'!J10</f>
        <v>0</v>
      </c>
      <c r="J13" s="171">
        <f>'DE &amp; ALBS'!K10</f>
        <v>0</v>
      </c>
      <c r="K13" s="171">
        <f>'DE &amp; ALBS'!L10</f>
        <v>0</v>
      </c>
      <c r="L13" s="171">
        <f>'DE &amp; ALBS'!M10</f>
        <v>0</v>
      </c>
      <c r="M13" s="171">
        <f>'DE &amp; ALBS'!N10</f>
        <v>0</v>
      </c>
      <c r="N13" s="171">
        <f>'DE &amp; ALBS'!O10</f>
        <v>0</v>
      </c>
      <c r="O13" s="171">
        <f>'DE &amp; ALBS'!P10</f>
        <v>0</v>
      </c>
      <c r="P13" s="172">
        <f>'DE &amp; ALBS'!Q10</f>
        <v>116822</v>
      </c>
    </row>
    <row r="14" spans="1:17" ht="18.5" thickBot="1" x14ac:dyDescent="0.25">
      <c r="A14" s="237"/>
      <c r="B14" s="144" t="s">
        <v>41</v>
      </c>
      <c r="C14" s="174" t="s">
        <v>37</v>
      </c>
      <c r="D14" s="174">
        <f t="shared" ref="D14:P14" si="2">D13/D12</f>
        <v>0.86084316701757824</v>
      </c>
      <c r="E14" s="174">
        <f t="shared" si="2"/>
        <v>0.8618013456798348</v>
      </c>
      <c r="F14" s="174">
        <f t="shared" si="2"/>
        <v>0.85232811847175149</v>
      </c>
      <c r="G14" s="174">
        <f t="shared" si="2"/>
        <v>0.85463542874816356</v>
      </c>
      <c r="H14" s="174">
        <f t="shared" si="2"/>
        <v>0.90559222817287333</v>
      </c>
      <c r="I14" s="174" t="e">
        <f t="shared" si="2"/>
        <v>#DIV/0!</v>
      </c>
      <c r="J14" s="174" t="e">
        <f t="shared" si="2"/>
        <v>#DIV/0!</v>
      </c>
      <c r="K14" s="174" t="e">
        <f t="shared" si="2"/>
        <v>#DIV/0!</v>
      </c>
      <c r="L14" s="174" t="e">
        <f t="shared" si="2"/>
        <v>#DIV/0!</v>
      </c>
      <c r="M14" s="174" t="e">
        <f t="shared" si="2"/>
        <v>#DIV/0!</v>
      </c>
      <c r="N14" s="174" t="e">
        <f t="shared" si="2"/>
        <v>#DIV/0!</v>
      </c>
      <c r="O14" s="174" t="e">
        <f t="shared" si="2"/>
        <v>#DIV/0!</v>
      </c>
      <c r="P14" s="175">
        <f t="shared" si="2"/>
        <v>0.86246686993820643</v>
      </c>
    </row>
    <row r="15" spans="1:17" ht="9.5" thickBot="1" x14ac:dyDescent="0.25">
      <c r="A15" s="142" t="s">
        <v>23</v>
      </c>
      <c r="B15" s="146" t="s">
        <v>15</v>
      </c>
      <c r="C15" s="147">
        <f>'DE &amp; ALBS'!D12</f>
        <v>0</v>
      </c>
      <c r="D15" s="147">
        <f>'DE &amp; ALBS'!E12</f>
        <v>19549</v>
      </c>
      <c r="E15" s="147">
        <f>'DE &amp; ALBS'!F12</f>
        <v>28940</v>
      </c>
      <c r="F15" s="147">
        <f>'DE &amp; ALBS'!G12</f>
        <v>41550</v>
      </c>
      <c r="G15" s="147">
        <f>'DE &amp; ALBS'!H12</f>
        <v>24630</v>
      </c>
      <c r="H15" s="147">
        <f>'DE &amp; ALBS'!I12</f>
        <v>15014</v>
      </c>
      <c r="I15" s="147">
        <f>'DE &amp; ALBS'!J12</f>
        <v>0</v>
      </c>
      <c r="J15" s="147">
        <f>'DE &amp; ALBS'!K12</f>
        <v>0</v>
      </c>
      <c r="K15" s="147">
        <f>'DE &amp; ALBS'!L12</f>
        <v>0</v>
      </c>
      <c r="L15" s="147">
        <f>'DE &amp; ALBS'!M12</f>
        <v>0</v>
      </c>
      <c r="M15" s="147">
        <f>'DE &amp; ALBS'!N12</f>
        <v>0</v>
      </c>
      <c r="N15" s="147">
        <f>'DE &amp; ALBS'!O12</f>
        <v>0</v>
      </c>
      <c r="O15" s="147">
        <f>'DE &amp; ALBS'!P12</f>
        <v>0</v>
      </c>
      <c r="P15" s="156">
        <f>'DE &amp; ALBS'!Q12</f>
        <v>129683</v>
      </c>
    </row>
    <row r="16" spans="1:17" ht="18.5" thickBot="1" x14ac:dyDescent="0.25">
      <c r="A16" s="142"/>
      <c r="B16" s="144" t="s">
        <v>42</v>
      </c>
      <c r="C16" s="158" t="e">
        <f t="shared" ref="C16:P16" si="3">C15/C12</f>
        <v>#DIV/0!</v>
      </c>
      <c r="D16" s="154">
        <f t="shared" si="3"/>
        <v>0.95720511188366053</v>
      </c>
      <c r="E16" s="154">
        <f>E15/E12</f>
        <v>0.9639597628405836</v>
      </c>
      <c r="F16" s="154">
        <f t="shared" si="3"/>
        <v>0.96443990529687573</v>
      </c>
      <c r="G16" s="154">
        <f t="shared" si="3"/>
        <v>0.95221526327998141</v>
      </c>
      <c r="H16" s="154">
        <f t="shared" si="3"/>
        <v>0.93498567692116075</v>
      </c>
      <c r="I16" s="154" t="e">
        <f t="shared" si="3"/>
        <v>#DIV/0!</v>
      </c>
      <c r="J16" s="154" t="e">
        <f t="shared" si="3"/>
        <v>#DIV/0!</v>
      </c>
      <c r="K16" s="154" t="e">
        <f t="shared" si="3"/>
        <v>#DIV/0!</v>
      </c>
      <c r="L16" s="154" t="e">
        <f t="shared" si="3"/>
        <v>#DIV/0!</v>
      </c>
      <c r="M16" s="154" t="e">
        <f t="shared" si="3"/>
        <v>#DIV/0!</v>
      </c>
      <c r="N16" s="154" t="e">
        <f t="shared" si="3"/>
        <v>#DIV/0!</v>
      </c>
      <c r="O16" s="154" t="e">
        <f t="shared" si="3"/>
        <v>#DIV/0!</v>
      </c>
      <c r="P16" s="155">
        <f t="shared" si="3"/>
        <v>0.95741633505843438</v>
      </c>
    </row>
    <row r="17" spans="1:17" x14ac:dyDescent="0.2">
      <c r="A17" s="236" t="s">
        <v>27</v>
      </c>
      <c r="B17" s="139" t="s">
        <v>13</v>
      </c>
      <c r="C17" s="141">
        <f>'DE &amp; ALBS'!D14</f>
        <v>0</v>
      </c>
      <c r="D17" s="141">
        <f>'DE &amp; ALBS'!E14</f>
        <v>124</v>
      </c>
      <c r="E17" s="141">
        <f>'DE &amp; ALBS'!F14</f>
        <v>169</v>
      </c>
      <c r="F17" s="141">
        <f>'DE &amp; ALBS'!G14</f>
        <v>247</v>
      </c>
      <c r="G17" s="141">
        <f>'DE &amp; ALBS'!H14</f>
        <v>156</v>
      </c>
      <c r="H17" s="141">
        <f>'DE &amp; ALBS'!I14</f>
        <v>152</v>
      </c>
      <c r="I17" s="141">
        <f>'DE &amp; ALBS'!J14</f>
        <v>139</v>
      </c>
      <c r="J17" s="141">
        <f>'DE &amp; ALBS'!K14</f>
        <v>0</v>
      </c>
      <c r="K17" s="141">
        <f>'DE &amp; ALBS'!L14</f>
        <v>0</v>
      </c>
      <c r="L17" s="141">
        <f>'DE &amp; ALBS'!M14</f>
        <v>0</v>
      </c>
      <c r="M17" s="141">
        <f>'DE &amp; ALBS'!N14</f>
        <v>0</v>
      </c>
      <c r="N17" s="141">
        <f>'DE &amp; ALBS'!O14</f>
        <v>0</v>
      </c>
      <c r="O17" s="141">
        <f>'DE &amp; ALBS'!P14</f>
        <v>0</v>
      </c>
      <c r="P17" s="179">
        <f>'DE &amp; ALBS'!Q14</f>
        <v>987</v>
      </c>
    </row>
    <row r="18" spans="1:17" ht="9.5" thickBot="1" x14ac:dyDescent="0.25">
      <c r="A18" s="237"/>
      <c r="B18" s="169" t="s">
        <v>12</v>
      </c>
      <c r="C18" s="171">
        <f>'DE &amp; ALBS'!D15</f>
        <v>0</v>
      </c>
      <c r="D18" s="171">
        <f>'DE &amp; ALBS'!E15</f>
        <v>119</v>
      </c>
      <c r="E18" s="171">
        <f>'DE &amp; ALBS'!F15</f>
        <v>162</v>
      </c>
      <c r="F18" s="171">
        <f>'DE &amp; ALBS'!G15</f>
        <v>237</v>
      </c>
      <c r="G18" s="171">
        <f>'DE &amp; ALBS'!H15</f>
        <v>151</v>
      </c>
      <c r="H18" s="171">
        <f>'DE &amp; ALBS'!I15</f>
        <v>142</v>
      </c>
      <c r="I18" s="171">
        <f>'DE &amp; ALBS'!J15</f>
        <v>136</v>
      </c>
      <c r="J18" s="171">
        <f>'DE &amp; ALBS'!K15</f>
        <v>0</v>
      </c>
      <c r="K18" s="171">
        <f>'DE &amp; ALBS'!L15</f>
        <v>0</v>
      </c>
      <c r="L18" s="171">
        <f>'DE &amp; ALBS'!M15</f>
        <v>0</v>
      </c>
      <c r="M18" s="171">
        <f>'DE &amp; ALBS'!N15</f>
        <v>0</v>
      </c>
      <c r="N18" s="171">
        <f>'DE &amp; ALBS'!O15</f>
        <v>0</v>
      </c>
      <c r="O18" s="171">
        <f>'DE &amp; ALBS'!P15</f>
        <v>0</v>
      </c>
      <c r="P18" s="172">
        <f>'DE &amp; ALBS'!Q15</f>
        <v>947</v>
      </c>
    </row>
    <row r="19" spans="1:17" ht="18.5" thickBot="1" x14ac:dyDescent="0.25">
      <c r="A19" s="237"/>
      <c r="B19" s="144" t="s">
        <v>41</v>
      </c>
      <c r="C19" s="174" t="e">
        <f t="shared" ref="C19:P19" si="4">C18/C17</f>
        <v>#DIV/0!</v>
      </c>
      <c r="D19" s="174">
        <f t="shared" si="4"/>
        <v>0.95967741935483875</v>
      </c>
      <c r="E19" s="174">
        <f t="shared" si="4"/>
        <v>0.95857988165680474</v>
      </c>
      <c r="F19" s="174">
        <f t="shared" si="4"/>
        <v>0.95951417004048578</v>
      </c>
      <c r="G19" s="174">
        <f t="shared" si="4"/>
        <v>0.96794871794871795</v>
      </c>
      <c r="H19" s="174">
        <f t="shared" si="4"/>
        <v>0.93421052631578949</v>
      </c>
      <c r="I19" s="174">
        <f t="shared" si="4"/>
        <v>0.97841726618705038</v>
      </c>
      <c r="J19" s="174" t="e">
        <f t="shared" si="4"/>
        <v>#DIV/0!</v>
      </c>
      <c r="K19" s="174" t="e">
        <f t="shared" si="4"/>
        <v>#DIV/0!</v>
      </c>
      <c r="L19" s="174" t="e">
        <f t="shared" si="4"/>
        <v>#DIV/0!</v>
      </c>
      <c r="M19" s="174" t="e">
        <f t="shared" si="4"/>
        <v>#DIV/0!</v>
      </c>
      <c r="N19" s="174" t="e">
        <f t="shared" si="4"/>
        <v>#DIV/0!</v>
      </c>
      <c r="O19" s="174" t="e">
        <f t="shared" si="4"/>
        <v>#DIV/0!</v>
      </c>
      <c r="P19" s="175">
        <f t="shared" si="4"/>
        <v>0.95947315096251262</v>
      </c>
    </row>
    <row r="20" spans="1:17" ht="9.5" thickBot="1" x14ac:dyDescent="0.25">
      <c r="A20" s="142" t="s">
        <v>24</v>
      </c>
      <c r="B20" s="146" t="s">
        <v>15</v>
      </c>
      <c r="C20" s="147">
        <f>'DE &amp; ALBS'!D17</f>
        <v>0</v>
      </c>
      <c r="D20" s="147">
        <f>'DE &amp; ALBS'!E17</f>
        <v>122</v>
      </c>
      <c r="E20" s="147">
        <f>'DE &amp; ALBS'!F17</f>
        <v>167</v>
      </c>
      <c r="F20" s="147">
        <f>'DE &amp; ALBS'!G17</f>
        <v>246</v>
      </c>
      <c r="G20" s="147">
        <f>'DE &amp; ALBS'!H17</f>
        <v>153</v>
      </c>
      <c r="H20" s="147">
        <f>'DE &amp; ALBS'!I17</f>
        <v>150</v>
      </c>
      <c r="I20" s="147">
        <f>'DE &amp; ALBS'!J17</f>
        <v>139</v>
      </c>
      <c r="J20" s="147">
        <f>'DE &amp; ALBS'!K17</f>
        <v>0</v>
      </c>
      <c r="K20" s="147">
        <f>'DE &amp; ALBS'!L17</f>
        <v>0</v>
      </c>
      <c r="L20" s="147">
        <f>'DE &amp; ALBS'!M17</f>
        <v>0</v>
      </c>
      <c r="M20" s="147">
        <f>'DE &amp; ALBS'!N17</f>
        <v>0</v>
      </c>
      <c r="N20" s="147">
        <f>'DE &amp; ALBS'!O17</f>
        <v>0</v>
      </c>
      <c r="O20" s="147">
        <f>'DE &amp; ALBS'!P17</f>
        <v>0</v>
      </c>
      <c r="P20" s="156">
        <f>'DE &amp; ALBS'!Q17</f>
        <v>977</v>
      </c>
    </row>
    <row r="21" spans="1:17" ht="18.5" thickBot="1" x14ac:dyDescent="0.25">
      <c r="A21" s="142"/>
      <c r="B21" s="144" t="s">
        <v>42</v>
      </c>
      <c r="C21" s="158" t="e">
        <f t="shared" ref="C21:P21" si="5">C20/C17</f>
        <v>#DIV/0!</v>
      </c>
      <c r="D21" s="154">
        <f t="shared" si="5"/>
        <v>0.9838709677419355</v>
      </c>
      <c r="E21" s="154">
        <f t="shared" si="5"/>
        <v>0.98816568047337283</v>
      </c>
      <c r="F21" s="154">
        <f t="shared" si="5"/>
        <v>0.99595141700404854</v>
      </c>
      <c r="G21" s="154">
        <f t="shared" si="5"/>
        <v>0.98076923076923073</v>
      </c>
      <c r="H21" s="154">
        <f t="shared" si="5"/>
        <v>0.98684210526315785</v>
      </c>
      <c r="I21" s="154">
        <f t="shared" si="5"/>
        <v>1</v>
      </c>
      <c r="J21" s="154" t="e">
        <f t="shared" si="5"/>
        <v>#DIV/0!</v>
      </c>
      <c r="K21" s="154" t="e">
        <f t="shared" si="5"/>
        <v>#DIV/0!</v>
      </c>
      <c r="L21" s="154" t="e">
        <f t="shared" si="5"/>
        <v>#DIV/0!</v>
      </c>
      <c r="M21" s="154" t="e">
        <f t="shared" si="5"/>
        <v>#DIV/0!</v>
      </c>
      <c r="N21" s="154" t="e">
        <f t="shared" si="5"/>
        <v>#DIV/0!</v>
      </c>
      <c r="O21" s="154" t="e">
        <f t="shared" si="5"/>
        <v>#DIV/0!</v>
      </c>
      <c r="P21" s="155">
        <f t="shared" si="5"/>
        <v>0.98986828774062818</v>
      </c>
    </row>
    <row r="22" spans="1:17" x14ac:dyDescent="0.2">
      <c r="A22" s="236" t="s">
        <v>26</v>
      </c>
      <c r="B22" s="139" t="s">
        <v>13</v>
      </c>
      <c r="C22" s="141">
        <f>'DE &amp; ALBS'!D19</f>
        <v>0</v>
      </c>
      <c r="D22" s="141">
        <f>'DE &amp; ALBS'!E19</f>
        <v>67</v>
      </c>
      <c r="E22" s="141">
        <f>'DE &amp; ALBS'!F19</f>
        <v>48</v>
      </c>
      <c r="F22" s="141">
        <f>'DE &amp; ALBS'!G19</f>
        <v>68</v>
      </c>
      <c r="G22" s="141">
        <f>'DE &amp; ALBS'!H19</f>
        <v>34</v>
      </c>
      <c r="H22" s="141">
        <f>'DE &amp; ALBS'!I19</f>
        <v>41</v>
      </c>
      <c r="I22" s="141">
        <f>'DE &amp; ALBS'!J19</f>
        <v>0</v>
      </c>
      <c r="J22" s="141">
        <f>'DE &amp; ALBS'!K19</f>
        <v>0</v>
      </c>
      <c r="K22" s="141">
        <f>'DE &amp; ALBS'!L19</f>
        <v>0</v>
      </c>
      <c r="L22" s="141">
        <f>'DE &amp; ALBS'!M19</f>
        <v>0</v>
      </c>
      <c r="M22" s="141">
        <f>'DE &amp; ALBS'!N19</f>
        <v>0</v>
      </c>
      <c r="N22" s="141">
        <f>'DE &amp; ALBS'!O19</f>
        <v>0</v>
      </c>
      <c r="O22" s="141">
        <f>'DE &amp; ALBS'!P19</f>
        <v>0</v>
      </c>
      <c r="P22" s="179">
        <f>'DE &amp; ALBS'!Q19</f>
        <v>258</v>
      </c>
    </row>
    <row r="23" spans="1:17" ht="9.5" thickBot="1" x14ac:dyDescent="0.25">
      <c r="A23" s="237"/>
      <c r="B23" s="169" t="s">
        <v>17</v>
      </c>
      <c r="C23" s="171">
        <f>'DE &amp; ALBS'!D20</f>
        <v>0</v>
      </c>
      <c r="D23" s="171">
        <f>'DE &amp; ALBS'!E20</f>
        <v>66</v>
      </c>
      <c r="E23" s="171">
        <f>'DE &amp; ALBS'!F20</f>
        <v>47</v>
      </c>
      <c r="F23" s="171">
        <f>'DE &amp; ALBS'!G20</f>
        <v>68</v>
      </c>
      <c r="G23" s="171">
        <f>'DE &amp; ALBS'!H20</f>
        <v>32</v>
      </c>
      <c r="H23" s="171">
        <f>'DE &amp; ALBS'!I20</f>
        <v>41</v>
      </c>
      <c r="I23" s="171">
        <f>'DE &amp; ALBS'!J20</f>
        <v>0</v>
      </c>
      <c r="J23" s="171">
        <f>'DE &amp; ALBS'!K20</f>
        <v>0</v>
      </c>
      <c r="K23" s="171">
        <f>'DE &amp; ALBS'!L20</f>
        <v>0</v>
      </c>
      <c r="L23" s="171">
        <f>'DE &amp; ALBS'!M20</f>
        <v>0</v>
      </c>
      <c r="M23" s="171">
        <f>'DE &amp; ALBS'!N20</f>
        <v>0</v>
      </c>
      <c r="N23" s="171">
        <f>'DE &amp; ALBS'!O20</f>
        <v>0</v>
      </c>
      <c r="O23" s="171">
        <f>'DE &amp; ALBS'!P20</f>
        <v>0</v>
      </c>
      <c r="P23" s="172">
        <f>'DE &amp; ALBS'!Q20</f>
        <v>254</v>
      </c>
    </row>
    <row r="24" spans="1:17" ht="18.5" thickBot="1" x14ac:dyDescent="0.25">
      <c r="A24" s="148"/>
      <c r="B24" s="144" t="s">
        <v>41</v>
      </c>
      <c r="C24" s="174" t="e">
        <f>C23/C22</f>
        <v>#DIV/0!</v>
      </c>
      <c r="D24" s="174">
        <f t="shared" ref="D24:P24" si="6">D23/D22</f>
        <v>0.9850746268656716</v>
      </c>
      <c r="E24" s="174">
        <f t="shared" si="6"/>
        <v>0.97916666666666663</v>
      </c>
      <c r="F24" s="174">
        <f t="shared" si="6"/>
        <v>1</v>
      </c>
      <c r="G24" s="174">
        <f t="shared" si="6"/>
        <v>0.94117647058823528</v>
      </c>
      <c r="H24" s="174">
        <f t="shared" si="6"/>
        <v>1</v>
      </c>
      <c r="I24" s="174" t="e">
        <f t="shared" si="6"/>
        <v>#DIV/0!</v>
      </c>
      <c r="J24" s="174" t="e">
        <f t="shared" si="6"/>
        <v>#DIV/0!</v>
      </c>
      <c r="K24" s="174" t="e">
        <f t="shared" si="6"/>
        <v>#DIV/0!</v>
      </c>
      <c r="L24" s="174" t="e">
        <f t="shared" si="6"/>
        <v>#DIV/0!</v>
      </c>
      <c r="M24" s="174" t="e">
        <f t="shared" si="6"/>
        <v>#DIV/0!</v>
      </c>
      <c r="N24" s="174" t="e">
        <f t="shared" si="6"/>
        <v>#DIV/0!</v>
      </c>
      <c r="O24" s="174" t="e">
        <f t="shared" si="6"/>
        <v>#DIV/0!</v>
      </c>
      <c r="P24" s="175">
        <f t="shared" si="6"/>
        <v>0.98449612403100772</v>
      </c>
    </row>
    <row r="25" spans="1:17" ht="9.5" thickBot="1" x14ac:dyDescent="0.25">
      <c r="A25" s="142"/>
      <c r="B25" s="146" t="s">
        <v>15</v>
      </c>
      <c r="C25" s="147">
        <f>'DE &amp; ALBS'!D22</f>
        <v>0</v>
      </c>
      <c r="D25" s="147">
        <f>'DE &amp; ALBS'!E22</f>
        <v>66</v>
      </c>
      <c r="E25" s="147">
        <f>'DE &amp; ALBS'!F22</f>
        <v>47</v>
      </c>
      <c r="F25" s="147">
        <f>'DE &amp; ALBS'!G22</f>
        <v>68</v>
      </c>
      <c r="G25" s="147">
        <f>'DE &amp; ALBS'!H22</f>
        <v>34</v>
      </c>
      <c r="H25" s="147">
        <f>'DE &amp; ALBS'!I22</f>
        <v>41</v>
      </c>
      <c r="I25" s="147">
        <f>'DE &amp; ALBS'!J22</f>
        <v>0</v>
      </c>
      <c r="J25" s="147">
        <f>'DE &amp; ALBS'!K22</f>
        <v>0</v>
      </c>
      <c r="K25" s="147">
        <f>'DE &amp; ALBS'!L22</f>
        <v>0</v>
      </c>
      <c r="L25" s="147">
        <f>'DE &amp; ALBS'!M22</f>
        <v>0</v>
      </c>
      <c r="M25" s="147">
        <f>'DE &amp; ALBS'!N22</f>
        <v>0</v>
      </c>
      <c r="N25" s="147">
        <f>'DE &amp; ALBS'!O22</f>
        <v>0</v>
      </c>
      <c r="O25" s="147">
        <f>'DE &amp; ALBS'!P22</f>
        <v>0</v>
      </c>
      <c r="P25" s="156">
        <f>'DE &amp; ALBS'!Q22</f>
        <v>256</v>
      </c>
    </row>
    <row r="26" spans="1:17" ht="18.5" thickBot="1" x14ac:dyDescent="0.25">
      <c r="A26" s="142"/>
      <c r="B26" s="144" t="s">
        <v>42</v>
      </c>
      <c r="C26" s="158" t="e">
        <f t="shared" ref="C26:P26" si="7">C25/C22</f>
        <v>#DIV/0!</v>
      </c>
      <c r="D26" s="154">
        <f t="shared" si="7"/>
        <v>0.9850746268656716</v>
      </c>
      <c r="E26" s="154">
        <f t="shared" si="7"/>
        <v>0.97916666666666663</v>
      </c>
      <c r="F26" s="154">
        <f t="shared" si="7"/>
        <v>1</v>
      </c>
      <c r="G26" s="154">
        <f t="shared" si="7"/>
        <v>1</v>
      </c>
      <c r="H26" s="154">
        <f t="shared" si="7"/>
        <v>1</v>
      </c>
      <c r="I26" s="154" t="e">
        <f t="shared" si="7"/>
        <v>#DIV/0!</v>
      </c>
      <c r="J26" s="154" t="e">
        <f t="shared" si="7"/>
        <v>#DIV/0!</v>
      </c>
      <c r="K26" s="154" t="e">
        <f t="shared" si="7"/>
        <v>#DIV/0!</v>
      </c>
      <c r="L26" s="154" t="e">
        <f t="shared" si="7"/>
        <v>#DIV/0!</v>
      </c>
      <c r="M26" s="154" t="e">
        <f t="shared" si="7"/>
        <v>#DIV/0!</v>
      </c>
      <c r="N26" s="154" t="e">
        <f t="shared" si="7"/>
        <v>#DIV/0!</v>
      </c>
      <c r="O26" s="154" t="e">
        <f t="shared" si="7"/>
        <v>#DIV/0!</v>
      </c>
      <c r="P26" s="155">
        <f t="shared" si="7"/>
        <v>0.99224806201550386</v>
      </c>
    </row>
    <row r="27" spans="1:17" ht="9.5" thickBot="1" x14ac:dyDescent="0.25">
      <c r="A27" s="142"/>
      <c r="B27" s="146" t="s">
        <v>15</v>
      </c>
      <c r="C27" s="146"/>
      <c r="D27" s="147" t="e">
        <f>'DE &amp; ALBS'!#REF!</f>
        <v>#REF!</v>
      </c>
      <c r="E27" s="147" t="e">
        <f>'DE &amp; ALBS'!#REF!</f>
        <v>#REF!</v>
      </c>
      <c r="F27" s="147" t="e">
        <f>'DE &amp; ALBS'!#REF!</f>
        <v>#REF!</v>
      </c>
      <c r="G27" s="147" t="e">
        <f>'DE &amp; ALBS'!#REF!</f>
        <v>#REF!</v>
      </c>
      <c r="H27" s="147" t="e">
        <f>'DE &amp; ALBS'!#REF!</f>
        <v>#REF!</v>
      </c>
      <c r="I27" s="147" t="e">
        <f>'DE &amp; ALBS'!#REF!</f>
        <v>#REF!</v>
      </c>
      <c r="J27" s="147" t="e">
        <f>'DE &amp; ALBS'!#REF!</f>
        <v>#REF!</v>
      </c>
      <c r="K27" s="147" t="e">
        <f>'DE &amp; ALBS'!#REF!</f>
        <v>#REF!</v>
      </c>
      <c r="L27" s="147" t="e">
        <f>'DE &amp; ALBS'!#REF!</f>
        <v>#REF!</v>
      </c>
      <c r="M27" s="147" t="e">
        <f>'DE &amp; ALBS'!#REF!</f>
        <v>#REF!</v>
      </c>
      <c r="N27" s="147" t="e">
        <f>'DE &amp; ALBS'!#REF!</f>
        <v>#REF!</v>
      </c>
      <c r="O27" s="147" t="e">
        <f>'DE &amp; ALBS'!#REF!</f>
        <v>#REF!</v>
      </c>
      <c r="P27" s="147" t="e">
        <f>'DE &amp; ALBS'!#REF!</f>
        <v>#REF!</v>
      </c>
      <c r="Q27" s="156" t="e">
        <f>'DE &amp; ALBS'!#REF!</f>
        <v>#REF!</v>
      </c>
    </row>
    <row r="28" spans="1:17" ht="18.5" thickBot="1" x14ac:dyDescent="0.25">
      <c r="A28" s="142"/>
      <c r="B28" s="144" t="s">
        <v>43</v>
      </c>
      <c r="C28" s="144"/>
      <c r="D28" s="158" t="e">
        <f>D27/#REF!</f>
        <v>#REF!</v>
      </c>
      <c r="E28" s="154" t="e">
        <f>E27/#REF!</f>
        <v>#REF!</v>
      </c>
      <c r="F28" s="154" t="e">
        <f>F27/#REF!</f>
        <v>#REF!</v>
      </c>
      <c r="G28" s="154" t="e">
        <f>G27/#REF!</f>
        <v>#REF!</v>
      </c>
      <c r="H28" s="154" t="e">
        <f>H27/#REF!</f>
        <v>#REF!</v>
      </c>
      <c r="I28" s="154" t="e">
        <f>I27/#REF!</f>
        <v>#REF!</v>
      </c>
      <c r="J28" s="154" t="e">
        <f>J27/#REF!</f>
        <v>#REF!</v>
      </c>
      <c r="K28" s="154" t="e">
        <f>K27/#REF!</f>
        <v>#REF!</v>
      </c>
      <c r="L28" s="154" t="e">
        <f>L27/#REF!</f>
        <v>#REF!</v>
      </c>
      <c r="M28" s="154" t="e">
        <f>M27/#REF!</f>
        <v>#REF!</v>
      </c>
      <c r="N28" s="154" t="e">
        <f>N27/#REF!</f>
        <v>#REF!</v>
      </c>
      <c r="O28" s="154" t="e">
        <f>O27/#REF!</f>
        <v>#REF!</v>
      </c>
      <c r="P28" s="154" t="e">
        <f>P27/#REF!</f>
        <v>#REF!</v>
      </c>
      <c r="Q28" s="155" t="e">
        <f>Q27/#REF!</f>
        <v>#REF!</v>
      </c>
    </row>
    <row r="29" spans="1:17" ht="9.5" thickBot="1" x14ac:dyDescent="0.25">
      <c r="A29" s="142"/>
      <c r="B29" s="146" t="s">
        <v>15</v>
      </c>
      <c r="C29" s="146"/>
      <c r="D29" s="147" t="e">
        <f t="shared" ref="D29:P29" si="8">C10+C15+C20+C25+D27</f>
        <v>#REF!</v>
      </c>
      <c r="E29" s="147" t="e">
        <f t="shared" si="8"/>
        <v>#REF!</v>
      </c>
      <c r="F29" s="147" t="e">
        <f t="shared" si="8"/>
        <v>#REF!</v>
      </c>
      <c r="G29" s="147" t="e">
        <f t="shared" si="8"/>
        <v>#REF!</v>
      </c>
      <c r="H29" s="147" t="e">
        <f t="shared" si="8"/>
        <v>#REF!</v>
      </c>
      <c r="I29" s="147" t="e">
        <f t="shared" si="8"/>
        <v>#REF!</v>
      </c>
      <c r="J29" s="147" t="e">
        <f t="shared" si="8"/>
        <v>#REF!</v>
      </c>
      <c r="K29" s="147" t="e">
        <f t="shared" si="8"/>
        <v>#REF!</v>
      </c>
      <c r="L29" s="147" t="e">
        <f t="shared" si="8"/>
        <v>#REF!</v>
      </c>
      <c r="M29" s="147" t="e">
        <f t="shared" si="8"/>
        <v>#REF!</v>
      </c>
      <c r="N29" s="147" t="e">
        <f t="shared" si="8"/>
        <v>#REF!</v>
      </c>
      <c r="O29" s="147" t="e">
        <f t="shared" si="8"/>
        <v>#REF!</v>
      </c>
      <c r="P29" s="147" t="e">
        <f t="shared" si="8"/>
        <v>#REF!</v>
      </c>
      <c r="Q29" s="156" t="e">
        <f>SUM(E29:P29)</f>
        <v>#REF!</v>
      </c>
    </row>
    <row r="30" spans="1:17" ht="18.5" thickBot="1" x14ac:dyDescent="0.25">
      <c r="A30" s="148"/>
      <c r="B30" s="144" t="s">
        <v>42</v>
      </c>
      <c r="C30" s="144"/>
      <c r="D30" s="158" t="e">
        <f>D29/#REF!</f>
        <v>#REF!</v>
      </c>
      <c r="E30" s="154" t="e">
        <f>E29/#REF!</f>
        <v>#REF!</v>
      </c>
      <c r="F30" s="154" t="e">
        <f>F29/#REF!</f>
        <v>#REF!</v>
      </c>
      <c r="G30" s="154" t="e">
        <f>G29/#REF!</f>
        <v>#REF!</v>
      </c>
      <c r="H30" s="154" t="e">
        <f>H29/#REF!</f>
        <v>#REF!</v>
      </c>
      <c r="I30" s="154" t="e">
        <f>I29/#REF!</f>
        <v>#REF!</v>
      </c>
      <c r="J30" s="154" t="e">
        <f>J29/#REF!</f>
        <v>#REF!</v>
      </c>
      <c r="K30" s="154" t="e">
        <f>K29/#REF!</f>
        <v>#REF!</v>
      </c>
      <c r="L30" s="154" t="e">
        <f>L29/#REF!</f>
        <v>#REF!</v>
      </c>
      <c r="M30" s="154" t="e">
        <f>M29/#REF!</f>
        <v>#REF!</v>
      </c>
      <c r="N30" s="154" t="e">
        <f>N29/#REF!</f>
        <v>#REF!</v>
      </c>
      <c r="O30" s="154" t="e">
        <f>O29/#REF!</f>
        <v>#REF!</v>
      </c>
      <c r="P30" s="154" t="e">
        <f>P29/#REF!</f>
        <v>#REF!</v>
      </c>
      <c r="Q30" s="155" t="e">
        <f>Q29/#REF!</f>
        <v>#REF!</v>
      </c>
    </row>
    <row r="31" spans="1:17" x14ac:dyDescent="0.2">
      <c r="A31" s="236" t="s">
        <v>38</v>
      </c>
      <c r="B31" s="139" t="s">
        <v>13</v>
      </c>
      <c r="C31" s="141">
        <f>'DE &amp; ALBS'!D24</f>
        <v>0</v>
      </c>
      <c r="D31" s="141">
        <f>'DE &amp; ALBS'!E24</f>
        <v>0</v>
      </c>
      <c r="E31" s="141">
        <f>'DE &amp; ALBS'!F24</f>
        <v>0</v>
      </c>
      <c r="F31" s="141">
        <f>'DE &amp; ALBS'!G24</f>
        <v>0</v>
      </c>
      <c r="G31" s="141">
        <f>'DE &amp; ALBS'!H24</f>
        <v>0</v>
      </c>
      <c r="H31" s="141">
        <f>'DE &amp; ALBS'!I24</f>
        <v>0</v>
      </c>
      <c r="I31" s="141">
        <f>'DE &amp; ALBS'!J24</f>
        <v>0</v>
      </c>
      <c r="J31" s="141">
        <f>'DE &amp; ALBS'!K24</f>
        <v>0</v>
      </c>
      <c r="K31" s="141">
        <f>'DE &amp; ALBS'!L24</f>
        <v>0</v>
      </c>
      <c r="L31" s="141">
        <f>'DE &amp; ALBS'!M24</f>
        <v>0</v>
      </c>
      <c r="M31" s="141">
        <f>'DE &amp; ALBS'!N24</f>
        <v>0</v>
      </c>
      <c r="N31" s="141">
        <f>'DE &amp; ALBS'!O24</f>
        <v>0</v>
      </c>
      <c r="O31" s="141">
        <f>'DE &amp; ALBS'!P24</f>
        <v>0</v>
      </c>
      <c r="P31" s="141">
        <f>'DE &amp; ALBS'!Q24</f>
        <v>0</v>
      </c>
      <c r="Q31" s="184"/>
    </row>
    <row r="32" spans="1:17" ht="9.5" thickBot="1" x14ac:dyDescent="0.25">
      <c r="A32" s="237"/>
      <c r="B32" s="169" t="s">
        <v>12</v>
      </c>
      <c r="C32" s="171">
        <f>'DE &amp; ALBS'!D25</f>
        <v>0</v>
      </c>
      <c r="D32" s="171">
        <f>'DE &amp; ALBS'!E25</f>
        <v>0</v>
      </c>
      <c r="E32" s="171">
        <f>'DE &amp; ALBS'!F25</f>
        <v>0</v>
      </c>
      <c r="F32" s="171">
        <f>'DE &amp; ALBS'!G25</f>
        <v>0</v>
      </c>
      <c r="G32" s="171">
        <f>'DE &amp; ALBS'!H25</f>
        <v>0</v>
      </c>
      <c r="H32" s="171">
        <f>'DE &amp; ALBS'!I25</f>
        <v>0</v>
      </c>
      <c r="I32" s="171">
        <f>'DE &amp; ALBS'!J25</f>
        <v>0</v>
      </c>
      <c r="J32" s="171">
        <f>'DE &amp; ALBS'!K25</f>
        <v>0</v>
      </c>
      <c r="K32" s="171">
        <f>'DE &amp; ALBS'!L25</f>
        <v>0</v>
      </c>
      <c r="L32" s="171">
        <f>'DE &amp; ALBS'!M25</f>
        <v>0</v>
      </c>
      <c r="M32" s="171">
        <f>'DE &amp; ALBS'!N25</f>
        <v>0</v>
      </c>
      <c r="N32" s="171">
        <f>'DE &amp; ALBS'!O25</f>
        <v>0</v>
      </c>
      <c r="O32" s="171">
        <f>'DE &amp; ALBS'!P25</f>
        <v>0</v>
      </c>
      <c r="P32" s="171">
        <f>'DE &amp; ALBS'!Q25</f>
        <v>0</v>
      </c>
      <c r="Q32" s="184"/>
    </row>
    <row r="33" spans="1:17" ht="18.5" thickBot="1" x14ac:dyDescent="0.25">
      <c r="A33" s="238"/>
      <c r="B33" s="144" t="s">
        <v>41</v>
      </c>
      <c r="C33" s="174" t="e">
        <f t="shared" ref="C33:P33" si="9">C32/C31</f>
        <v>#DIV/0!</v>
      </c>
      <c r="D33" s="174" t="e">
        <f t="shared" si="9"/>
        <v>#DIV/0!</v>
      </c>
      <c r="E33" s="174" t="e">
        <f t="shared" si="9"/>
        <v>#DIV/0!</v>
      </c>
      <c r="F33" s="174" t="e">
        <f t="shared" si="9"/>
        <v>#DIV/0!</v>
      </c>
      <c r="G33" s="174" t="e">
        <f t="shared" si="9"/>
        <v>#DIV/0!</v>
      </c>
      <c r="H33" s="174" t="e">
        <f t="shared" si="9"/>
        <v>#DIV/0!</v>
      </c>
      <c r="I33" s="174" t="e">
        <f t="shared" si="9"/>
        <v>#DIV/0!</v>
      </c>
      <c r="J33" s="174" t="e">
        <f t="shared" si="9"/>
        <v>#DIV/0!</v>
      </c>
      <c r="K33" s="174" t="e">
        <f t="shared" si="9"/>
        <v>#DIV/0!</v>
      </c>
      <c r="L33" s="174" t="e">
        <f t="shared" si="9"/>
        <v>#DIV/0!</v>
      </c>
      <c r="M33" s="174" t="e">
        <f t="shared" si="9"/>
        <v>#DIV/0!</v>
      </c>
      <c r="N33" s="174" t="e">
        <f t="shared" si="9"/>
        <v>#DIV/0!</v>
      </c>
      <c r="O33" s="174" t="e">
        <f t="shared" si="9"/>
        <v>#DIV/0!</v>
      </c>
      <c r="P33" s="175" t="e">
        <f t="shared" si="9"/>
        <v>#DIV/0!</v>
      </c>
      <c r="Q33" s="184"/>
    </row>
    <row r="34" spans="1:17" ht="9.5" thickBot="1" x14ac:dyDescent="0.25">
      <c r="A34" s="142"/>
      <c r="B34" s="146" t="s">
        <v>15</v>
      </c>
      <c r="C34" s="147">
        <f>'DE &amp; ALBS'!D27</f>
        <v>0</v>
      </c>
      <c r="D34" s="147">
        <f>'DE &amp; ALBS'!E27</f>
        <v>0</v>
      </c>
      <c r="E34" s="147">
        <f>'DE &amp; ALBS'!F27</f>
        <v>0</v>
      </c>
      <c r="F34" s="147">
        <f>'DE &amp; ALBS'!G27</f>
        <v>0</v>
      </c>
      <c r="G34" s="147">
        <f>'DE &amp; ALBS'!H27</f>
        <v>0</v>
      </c>
      <c r="H34" s="147">
        <f>'DE &amp; ALBS'!I27</f>
        <v>0</v>
      </c>
      <c r="I34" s="147">
        <f>'DE &amp; ALBS'!J27</f>
        <v>0</v>
      </c>
      <c r="J34" s="147">
        <f>'DE &amp; ALBS'!K27</f>
        <v>0</v>
      </c>
      <c r="K34" s="147">
        <f>'DE &amp; ALBS'!L27</f>
        <v>0</v>
      </c>
      <c r="L34" s="147">
        <f>'DE &amp; ALBS'!M27</f>
        <v>0</v>
      </c>
      <c r="M34" s="147">
        <f>'DE &amp; ALBS'!N27</f>
        <v>0</v>
      </c>
      <c r="N34" s="147">
        <f>'DE &amp; ALBS'!O27</f>
        <v>0</v>
      </c>
      <c r="O34" s="147">
        <f>'DE &amp; ALBS'!P27</f>
        <v>0</v>
      </c>
      <c r="P34" s="147">
        <f>'DE &amp; ALBS'!Q27</f>
        <v>0</v>
      </c>
      <c r="Q34" s="184"/>
    </row>
    <row r="35" spans="1:17" ht="18.5" thickBot="1" x14ac:dyDescent="0.25">
      <c r="A35" s="142"/>
      <c r="B35" s="144" t="s">
        <v>42</v>
      </c>
      <c r="C35" s="158" t="e">
        <f>C34/C31</f>
        <v>#DIV/0!</v>
      </c>
      <c r="D35" s="154" t="e">
        <f t="shared" ref="D35:P35" si="10">D34/D31</f>
        <v>#DIV/0!</v>
      </c>
      <c r="E35" s="154" t="e">
        <f t="shared" si="10"/>
        <v>#DIV/0!</v>
      </c>
      <c r="F35" s="154" t="e">
        <f t="shared" si="10"/>
        <v>#DIV/0!</v>
      </c>
      <c r="G35" s="154" t="e">
        <f t="shared" si="10"/>
        <v>#DIV/0!</v>
      </c>
      <c r="H35" s="154" t="e">
        <f t="shared" si="10"/>
        <v>#DIV/0!</v>
      </c>
      <c r="I35" s="154" t="e">
        <f t="shared" si="10"/>
        <v>#DIV/0!</v>
      </c>
      <c r="J35" s="154" t="e">
        <f t="shared" si="10"/>
        <v>#DIV/0!</v>
      </c>
      <c r="K35" s="154" t="e">
        <f t="shared" si="10"/>
        <v>#DIV/0!</v>
      </c>
      <c r="L35" s="154" t="e">
        <f t="shared" si="10"/>
        <v>#DIV/0!</v>
      </c>
      <c r="M35" s="154" t="e">
        <f t="shared" si="10"/>
        <v>#DIV/0!</v>
      </c>
      <c r="N35" s="154" t="e">
        <f t="shared" si="10"/>
        <v>#DIV/0!</v>
      </c>
      <c r="O35" s="154" t="e">
        <f t="shared" si="10"/>
        <v>#DIV/0!</v>
      </c>
      <c r="P35" s="155" t="e">
        <f t="shared" si="10"/>
        <v>#DIV/0!</v>
      </c>
      <c r="Q35" s="184"/>
    </row>
    <row r="36" spans="1:17" x14ac:dyDescent="0.2">
      <c r="A36" s="194"/>
      <c r="B36" s="182"/>
      <c r="C36" s="185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4"/>
    </row>
    <row r="37" spans="1:17" x14ac:dyDescent="0.2">
      <c r="A37" s="194"/>
      <c r="B37" s="182"/>
      <c r="C37" s="185"/>
      <c r="D37" s="186"/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86"/>
      <c r="Q37" s="184"/>
    </row>
    <row r="38" spans="1:17" x14ac:dyDescent="0.2">
      <c r="A38" s="194"/>
      <c r="B38" s="182"/>
      <c r="C38" s="185"/>
      <c r="D38" s="186"/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86"/>
      <c r="Q38" s="184"/>
    </row>
    <row r="39" spans="1:17" ht="9.5" thickBot="1" x14ac:dyDescent="0.25">
      <c r="A39" s="182"/>
      <c r="B39" s="182"/>
      <c r="C39" s="182"/>
      <c r="D39" s="185"/>
      <c r="E39" s="186"/>
      <c r="F39" s="186"/>
      <c r="G39" s="186"/>
      <c r="H39" s="186"/>
      <c r="I39" s="186"/>
      <c r="J39" s="186"/>
      <c r="K39" s="186"/>
      <c r="L39" s="186"/>
      <c r="M39" s="186"/>
      <c r="N39" s="186"/>
      <c r="O39" s="186"/>
      <c r="P39" s="186"/>
      <c r="Q39" s="186"/>
    </row>
    <row r="40" spans="1:17" ht="9.5" thickBot="1" x14ac:dyDescent="0.25">
      <c r="A40" s="240" t="s">
        <v>48</v>
      </c>
      <c r="B40" s="241"/>
      <c r="C40" s="241"/>
      <c r="D40" s="241"/>
      <c r="E40" s="241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2"/>
    </row>
    <row r="41" spans="1:17" x14ac:dyDescent="0.2">
      <c r="A41" s="236" t="s">
        <v>0</v>
      </c>
      <c r="B41" s="249"/>
      <c r="C41" s="255" t="s">
        <v>45</v>
      </c>
      <c r="D41" s="234" t="s">
        <v>18</v>
      </c>
      <c r="E41" s="234" t="s">
        <v>1</v>
      </c>
      <c r="F41" s="234" t="s">
        <v>3</v>
      </c>
      <c r="G41" s="234" t="s">
        <v>2</v>
      </c>
      <c r="H41" s="234" t="s">
        <v>4</v>
      </c>
      <c r="I41" s="234" t="s">
        <v>5</v>
      </c>
      <c r="J41" s="234" t="s">
        <v>6</v>
      </c>
      <c r="K41" s="234" t="s">
        <v>7</v>
      </c>
      <c r="L41" s="234" t="s">
        <v>8</v>
      </c>
      <c r="M41" s="234" t="s">
        <v>9</v>
      </c>
      <c r="N41" s="234" t="s">
        <v>10</v>
      </c>
      <c r="O41" s="234" t="s">
        <v>11</v>
      </c>
      <c r="P41" s="232" t="s">
        <v>29</v>
      </c>
      <c r="Q41" s="195"/>
    </row>
    <row r="42" spans="1:17" ht="9.5" thickBot="1" x14ac:dyDescent="0.25">
      <c r="A42" s="238"/>
      <c r="B42" s="250"/>
      <c r="C42" s="256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3"/>
      <c r="Q42" s="195"/>
    </row>
    <row r="43" spans="1:17" ht="9.5" thickBot="1" x14ac:dyDescent="0.25">
      <c r="A43" s="239" t="s">
        <v>30</v>
      </c>
      <c r="B43" s="139" t="s">
        <v>13</v>
      </c>
      <c r="C43" s="141">
        <f>'Newer ALBS'!D4</f>
        <v>0</v>
      </c>
      <c r="D43" s="141">
        <f>'Newer ALBS'!E4</f>
        <v>25</v>
      </c>
      <c r="E43" s="141">
        <f>'Newer ALBS'!F4</f>
        <v>29</v>
      </c>
      <c r="F43" s="141">
        <f>'Newer ALBS'!G4</f>
        <v>52</v>
      </c>
      <c r="G43" s="141">
        <f>'Newer ALBS'!H4</f>
        <v>24</v>
      </c>
      <c r="H43" s="141">
        <f>'Newer ALBS'!I4</f>
        <v>23</v>
      </c>
      <c r="I43" s="141">
        <f>'Newer ALBS'!J4</f>
        <v>0</v>
      </c>
      <c r="J43" s="141">
        <f>'Newer ALBS'!K4</f>
        <v>0</v>
      </c>
      <c r="K43" s="141">
        <f>'Newer ALBS'!L4</f>
        <v>0</v>
      </c>
      <c r="L43" s="141">
        <f>'Newer ALBS'!M4</f>
        <v>0</v>
      </c>
      <c r="M43" s="141">
        <f>'Newer ALBS'!N4</f>
        <v>0</v>
      </c>
      <c r="N43" s="141">
        <f>'Newer ALBS'!O4</f>
        <v>0</v>
      </c>
      <c r="O43" s="141">
        <f>'Newer ALBS'!P4</f>
        <v>0</v>
      </c>
      <c r="P43" s="179">
        <f>'Newer ALBS'!Q4</f>
        <v>153</v>
      </c>
      <c r="Q43" s="195"/>
    </row>
    <row r="44" spans="1:17" ht="9.5" thickBot="1" x14ac:dyDescent="0.25">
      <c r="A44" s="239"/>
      <c r="B44" s="169" t="s">
        <v>17</v>
      </c>
      <c r="C44" s="187">
        <f>'Newer ALBS'!D5</f>
        <v>0</v>
      </c>
      <c r="D44" s="187">
        <f>'Newer ALBS'!E5</f>
        <v>23</v>
      </c>
      <c r="E44" s="187">
        <f>'Newer ALBS'!F5</f>
        <v>27</v>
      </c>
      <c r="F44" s="187">
        <f>'Newer ALBS'!G5</f>
        <v>49</v>
      </c>
      <c r="G44" s="187">
        <f>'Newer ALBS'!H5</f>
        <v>23</v>
      </c>
      <c r="H44" s="187">
        <f>'Newer ALBS'!I5</f>
        <v>21</v>
      </c>
      <c r="I44" s="187">
        <f>'Newer ALBS'!J5</f>
        <v>0</v>
      </c>
      <c r="J44" s="187">
        <f>'Newer ALBS'!K5</f>
        <v>0</v>
      </c>
      <c r="K44" s="187">
        <f>'Newer ALBS'!L5</f>
        <v>0</v>
      </c>
      <c r="L44" s="187">
        <f>'Newer ALBS'!M5</f>
        <v>0</v>
      </c>
      <c r="M44" s="187">
        <f>'Newer ALBS'!N5</f>
        <v>0</v>
      </c>
      <c r="N44" s="187">
        <f>'Newer ALBS'!O5</f>
        <v>0</v>
      </c>
      <c r="O44" s="187">
        <f>'Newer ALBS'!P5</f>
        <v>0</v>
      </c>
      <c r="P44" s="188">
        <f>'Newer ALBS'!Q5</f>
        <v>143</v>
      </c>
      <c r="Q44" s="195"/>
    </row>
    <row r="45" spans="1:17" ht="18.5" thickBot="1" x14ac:dyDescent="0.25">
      <c r="A45" s="239"/>
      <c r="B45" s="144" t="s">
        <v>41</v>
      </c>
      <c r="C45" s="174" t="e">
        <f t="shared" ref="C45:O45" si="11">C44/C43</f>
        <v>#DIV/0!</v>
      </c>
      <c r="D45" s="145">
        <f t="shared" si="11"/>
        <v>0.92</v>
      </c>
      <c r="E45" s="145">
        <f t="shared" si="11"/>
        <v>0.93103448275862066</v>
      </c>
      <c r="F45" s="145">
        <f t="shared" si="11"/>
        <v>0.94230769230769229</v>
      </c>
      <c r="G45" s="145">
        <f t="shared" si="11"/>
        <v>0.95833333333333337</v>
      </c>
      <c r="H45" s="145">
        <f t="shared" si="11"/>
        <v>0.91304347826086951</v>
      </c>
      <c r="I45" s="145" t="e">
        <f t="shared" si="11"/>
        <v>#DIV/0!</v>
      </c>
      <c r="J45" s="145" t="e">
        <f t="shared" si="11"/>
        <v>#DIV/0!</v>
      </c>
      <c r="K45" s="145" t="e">
        <f t="shared" si="11"/>
        <v>#DIV/0!</v>
      </c>
      <c r="L45" s="145" t="e">
        <f t="shared" si="11"/>
        <v>#DIV/0!</v>
      </c>
      <c r="M45" s="145" t="e">
        <f t="shared" si="11"/>
        <v>#DIV/0!</v>
      </c>
      <c r="N45" s="145" t="e">
        <f t="shared" si="11"/>
        <v>#DIV/0!</v>
      </c>
      <c r="O45" s="145" t="e">
        <f t="shared" si="11"/>
        <v>#DIV/0!</v>
      </c>
      <c r="P45" s="151">
        <f>P44/P43</f>
        <v>0.934640522875817</v>
      </c>
      <c r="Q45" s="195"/>
    </row>
    <row r="46" spans="1:17" ht="9.5" thickBot="1" x14ac:dyDescent="0.25">
      <c r="A46" s="239"/>
      <c r="B46" s="146" t="s">
        <v>15</v>
      </c>
      <c r="C46" s="147">
        <f>'Newer ALBS'!D7</f>
        <v>0</v>
      </c>
      <c r="D46" s="147">
        <f>'Newer ALBS'!E7</f>
        <v>25</v>
      </c>
      <c r="E46" s="147">
        <f>'Newer ALBS'!F7</f>
        <v>29</v>
      </c>
      <c r="F46" s="147">
        <f>'Newer ALBS'!G7</f>
        <v>52</v>
      </c>
      <c r="G46" s="147">
        <f>'Newer ALBS'!H7</f>
        <v>24</v>
      </c>
      <c r="H46" s="147">
        <f>'Newer ALBS'!I7</f>
        <v>23</v>
      </c>
      <c r="I46" s="147">
        <f>'Newer ALBS'!J7</f>
        <v>0</v>
      </c>
      <c r="J46" s="147">
        <f>'Newer ALBS'!K7</f>
        <v>0</v>
      </c>
      <c r="K46" s="147">
        <f>'Newer ALBS'!L7</f>
        <v>0</v>
      </c>
      <c r="L46" s="147">
        <f>'Newer ALBS'!M7</f>
        <v>0</v>
      </c>
      <c r="M46" s="147">
        <f>'Newer ALBS'!N7</f>
        <v>0</v>
      </c>
      <c r="N46" s="147">
        <f>'Newer ALBS'!O7</f>
        <v>0</v>
      </c>
      <c r="O46" s="147">
        <f>'Newer ALBS'!P7</f>
        <v>0</v>
      </c>
      <c r="P46" s="147">
        <f>'Newer ALBS'!R7</f>
        <v>0</v>
      </c>
      <c r="Q46" s="195"/>
    </row>
    <row r="47" spans="1:17" ht="18.5" thickBot="1" x14ac:dyDescent="0.25">
      <c r="A47" s="239"/>
      <c r="B47" s="144" t="s">
        <v>42</v>
      </c>
      <c r="C47" s="158" t="e">
        <f t="shared" ref="C47:P47" si="12">C46/C43</f>
        <v>#DIV/0!</v>
      </c>
      <c r="D47" s="149">
        <f t="shared" si="12"/>
        <v>1</v>
      </c>
      <c r="E47" s="149">
        <f t="shared" si="12"/>
        <v>1</v>
      </c>
      <c r="F47" s="149">
        <f t="shared" si="12"/>
        <v>1</v>
      </c>
      <c r="G47" s="149">
        <f t="shared" si="12"/>
        <v>1</v>
      </c>
      <c r="H47" s="149">
        <f t="shared" si="12"/>
        <v>1</v>
      </c>
      <c r="I47" s="149" t="e">
        <f t="shared" si="12"/>
        <v>#DIV/0!</v>
      </c>
      <c r="J47" s="149" t="e">
        <f t="shared" si="12"/>
        <v>#DIV/0!</v>
      </c>
      <c r="K47" s="149" t="e">
        <f t="shared" si="12"/>
        <v>#DIV/0!</v>
      </c>
      <c r="L47" s="149" t="e">
        <f t="shared" si="12"/>
        <v>#DIV/0!</v>
      </c>
      <c r="M47" s="149" t="e">
        <f t="shared" si="12"/>
        <v>#DIV/0!</v>
      </c>
      <c r="N47" s="149" t="e">
        <f t="shared" si="12"/>
        <v>#DIV/0!</v>
      </c>
      <c r="O47" s="149" t="e">
        <f t="shared" si="12"/>
        <v>#DIV/0!</v>
      </c>
      <c r="P47" s="152">
        <f t="shared" si="12"/>
        <v>0</v>
      </c>
      <c r="Q47" s="195"/>
    </row>
    <row r="48" spans="1:17" ht="9.5" thickBot="1" x14ac:dyDescent="0.25">
      <c r="A48" s="239" t="s">
        <v>31</v>
      </c>
      <c r="B48" s="139" t="s">
        <v>13</v>
      </c>
      <c r="C48" s="141">
        <f>'Newer ALBS'!D9</f>
        <v>0</v>
      </c>
      <c r="D48" s="141">
        <f>'Newer ALBS'!E9</f>
        <v>4</v>
      </c>
      <c r="E48" s="141">
        <f>'Newer ALBS'!F9</f>
        <v>9</v>
      </c>
      <c r="F48" s="141">
        <f>'Newer ALBS'!G9</f>
        <v>12</v>
      </c>
      <c r="G48" s="141">
        <f>'Newer ALBS'!H9</f>
        <v>7</v>
      </c>
      <c r="H48" s="141">
        <f>'Newer ALBS'!I9</f>
        <v>6</v>
      </c>
      <c r="I48" s="141">
        <f>'Newer ALBS'!J9</f>
        <v>8</v>
      </c>
      <c r="J48" s="141">
        <f>'Newer ALBS'!K9</f>
        <v>0</v>
      </c>
      <c r="K48" s="141">
        <f>'Newer ALBS'!L9</f>
        <v>0</v>
      </c>
      <c r="L48" s="141">
        <f>'Newer ALBS'!M9</f>
        <v>0</v>
      </c>
      <c r="M48" s="141">
        <f>'Newer ALBS'!N9</f>
        <v>0</v>
      </c>
      <c r="N48" s="141">
        <f>'Newer ALBS'!O9</f>
        <v>0</v>
      </c>
      <c r="O48" s="141">
        <f>'Newer ALBS'!P9</f>
        <v>0</v>
      </c>
      <c r="P48" s="179">
        <f>'Newer ALBS'!Q9</f>
        <v>46</v>
      </c>
      <c r="Q48" s="195"/>
    </row>
    <row r="49" spans="1:17" ht="9.5" thickBot="1" x14ac:dyDescent="0.25">
      <c r="A49" s="239"/>
      <c r="B49" s="169" t="s">
        <v>12</v>
      </c>
      <c r="C49" s="187">
        <f>'Newer ALBS'!D10</f>
        <v>0</v>
      </c>
      <c r="D49" s="187">
        <f>'Newer ALBS'!E10</f>
        <v>0</v>
      </c>
      <c r="E49" s="187">
        <f>'Newer ALBS'!F10</f>
        <v>5</v>
      </c>
      <c r="F49" s="187">
        <f>'Newer ALBS'!G10</f>
        <v>5</v>
      </c>
      <c r="G49" s="187">
        <f>'Newer ALBS'!H10</f>
        <v>2</v>
      </c>
      <c r="H49" s="187">
        <f>'Newer ALBS'!I10</f>
        <v>2</v>
      </c>
      <c r="I49" s="187">
        <f>'Newer ALBS'!J10</f>
        <v>0</v>
      </c>
      <c r="J49" s="187">
        <f>'Newer ALBS'!K10</f>
        <v>0</v>
      </c>
      <c r="K49" s="187">
        <f>'Newer ALBS'!L10</f>
        <v>0</v>
      </c>
      <c r="L49" s="187">
        <f>'Newer ALBS'!M10</f>
        <v>0</v>
      </c>
      <c r="M49" s="187">
        <f>'Newer ALBS'!N10</f>
        <v>0</v>
      </c>
      <c r="N49" s="187">
        <f>'Newer ALBS'!O10</f>
        <v>0</v>
      </c>
      <c r="O49" s="187">
        <f>'Newer ALBS'!P10</f>
        <v>0</v>
      </c>
      <c r="P49" s="188">
        <f>'Newer ALBS'!Q10</f>
        <v>14</v>
      </c>
      <c r="Q49" s="195"/>
    </row>
    <row r="50" spans="1:17" ht="18.5" thickBot="1" x14ac:dyDescent="0.25">
      <c r="A50" s="239"/>
      <c r="B50" s="144" t="s">
        <v>41</v>
      </c>
      <c r="C50" s="174" t="e">
        <f t="shared" ref="C50:P50" si="13">C49/C48</f>
        <v>#DIV/0!</v>
      </c>
      <c r="D50" s="145">
        <f t="shared" si="13"/>
        <v>0</v>
      </c>
      <c r="E50" s="145">
        <f t="shared" si="13"/>
        <v>0.55555555555555558</v>
      </c>
      <c r="F50" s="145">
        <f t="shared" si="13"/>
        <v>0.41666666666666669</v>
      </c>
      <c r="G50" s="145">
        <f t="shared" si="13"/>
        <v>0.2857142857142857</v>
      </c>
      <c r="H50" s="145">
        <f t="shared" si="13"/>
        <v>0.33333333333333331</v>
      </c>
      <c r="I50" s="145">
        <f t="shared" si="13"/>
        <v>0</v>
      </c>
      <c r="J50" s="145" t="e">
        <f t="shared" si="13"/>
        <v>#DIV/0!</v>
      </c>
      <c r="K50" s="145" t="e">
        <f t="shared" si="13"/>
        <v>#DIV/0!</v>
      </c>
      <c r="L50" s="145" t="e">
        <f t="shared" si="13"/>
        <v>#DIV/0!</v>
      </c>
      <c r="M50" s="145" t="e">
        <f t="shared" si="13"/>
        <v>#DIV/0!</v>
      </c>
      <c r="N50" s="145" t="e">
        <f t="shared" si="13"/>
        <v>#DIV/0!</v>
      </c>
      <c r="O50" s="145" t="e">
        <f t="shared" si="13"/>
        <v>#DIV/0!</v>
      </c>
      <c r="P50" s="151">
        <f t="shared" si="13"/>
        <v>0.30434782608695654</v>
      </c>
      <c r="Q50" s="195"/>
    </row>
    <row r="51" spans="1:17" ht="9.5" thickBot="1" x14ac:dyDescent="0.25">
      <c r="A51" s="239"/>
      <c r="B51" s="146" t="s">
        <v>15</v>
      </c>
      <c r="C51" s="147">
        <f>'Newer ALBS'!D12</f>
        <v>0</v>
      </c>
      <c r="D51" s="147">
        <f>'Newer ALBS'!E12</f>
        <v>4</v>
      </c>
      <c r="E51" s="147">
        <f>'Newer ALBS'!F12</f>
        <v>8</v>
      </c>
      <c r="F51" s="147">
        <f>'Newer ALBS'!G12</f>
        <v>10</v>
      </c>
      <c r="G51" s="147">
        <f>'Newer ALBS'!H12</f>
        <v>5</v>
      </c>
      <c r="H51" s="147">
        <f>'Newer ALBS'!I12</f>
        <v>6</v>
      </c>
      <c r="I51" s="147">
        <f>'Newer ALBS'!J12</f>
        <v>4</v>
      </c>
      <c r="J51" s="147">
        <f>'Newer ALBS'!K12</f>
        <v>0</v>
      </c>
      <c r="K51" s="147">
        <f>'Newer ALBS'!L12</f>
        <v>0</v>
      </c>
      <c r="L51" s="147">
        <f>'Newer ALBS'!M12</f>
        <v>0</v>
      </c>
      <c r="M51" s="147">
        <f>'Newer ALBS'!N12</f>
        <v>0</v>
      </c>
      <c r="N51" s="147">
        <f>'Newer ALBS'!O12</f>
        <v>0</v>
      </c>
      <c r="O51" s="147">
        <f>'Newer ALBS'!P12</f>
        <v>0</v>
      </c>
      <c r="P51" s="147">
        <f>'Newer ALBS'!R12</f>
        <v>0</v>
      </c>
      <c r="Q51" s="195"/>
    </row>
    <row r="52" spans="1:17" ht="18.5" thickBot="1" x14ac:dyDescent="0.25">
      <c r="A52" s="239"/>
      <c r="B52" s="144" t="s">
        <v>42</v>
      </c>
      <c r="C52" s="158" t="e">
        <f t="shared" ref="C52:P52" si="14">C51/C48</f>
        <v>#DIV/0!</v>
      </c>
      <c r="D52" s="149">
        <f t="shared" si="14"/>
        <v>1</v>
      </c>
      <c r="E52" s="149">
        <f t="shared" si="14"/>
        <v>0.88888888888888884</v>
      </c>
      <c r="F52" s="149">
        <f t="shared" si="14"/>
        <v>0.83333333333333337</v>
      </c>
      <c r="G52" s="149">
        <f t="shared" si="14"/>
        <v>0.7142857142857143</v>
      </c>
      <c r="H52" s="149">
        <f t="shared" si="14"/>
        <v>1</v>
      </c>
      <c r="I52" s="149">
        <f t="shared" si="14"/>
        <v>0.5</v>
      </c>
      <c r="J52" s="149" t="e">
        <f t="shared" si="14"/>
        <v>#DIV/0!</v>
      </c>
      <c r="K52" s="149" t="e">
        <f t="shared" si="14"/>
        <v>#DIV/0!</v>
      </c>
      <c r="L52" s="149" t="e">
        <f t="shared" si="14"/>
        <v>#DIV/0!</v>
      </c>
      <c r="M52" s="149" t="e">
        <f t="shared" si="14"/>
        <v>#DIV/0!</v>
      </c>
      <c r="N52" s="149" t="e">
        <f t="shared" si="14"/>
        <v>#DIV/0!</v>
      </c>
      <c r="O52" s="149" t="e">
        <f t="shared" si="14"/>
        <v>#DIV/0!</v>
      </c>
      <c r="P52" s="152">
        <f t="shared" si="14"/>
        <v>0</v>
      </c>
      <c r="Q52" s="195"/>
    </row>
    <row r="53" spans="1:17" ht="9.5" thickBot="1" x14ac:dyDescent="0.25">
      <c r="A53" s="239" t="s">
        <v>32</v>
      </c>
      <c r="B53" s="139" t="s">
        <v>13</v>
      </c>
      <c r="C53" s="141">
        <f>'Newer ALBS'!D14</f>
        <v>0</v>
      </c>
      <c r="D53" s="141">
        <f>'Newer ALBS'!E14</f>
        <v>24</v>
      </c>
      <c r="E53" s="141">
        <f>'Newer ALBS'!F14</f>
        <v>24</v>
      </c>
      <c r="F53" s="141">
        <f>'Newer ALBS'!G14</f>
        <v>26</v>
      </c>
      <c r="G53" s="141">
        <f>'Newer ALBS'!H14</f>
        <v>14</v>
      </c>
      <c r="H53" s="141">
        <f>'Newer ALBS'!I14</f>
        <v>24</v>
      </c>
      <c r="I53" s="141">
        <f>'Newer ALBS'!J14</f>
        <v>16</v>
      </c>
      <c r="J53" s="141">
        <f>'Newer ALBS'!K14</f>
        <v>0</v>
      </c>
      <c r="K53" s="141">
        <f>'Newer ALBS'!L14</f>
        <v>0</v>
      </c>
      <c r="L53" s="141">
        <f>'Newer ALBS'!M14</f>
        <v>0</v>
      </c>
      <c r="M53" s="141">
        <f>'Newer ALBS'!N14</f>
        <v>0</v>
      </c>
      <c r="N53" s="141">
        <f>'Newer ALBS'!O14</f>
        <v>0</v>
      </c>
      <c r="O53" s="141">
        <f>'Newer ALBS'!P14</f>
        <v>0</v>
      </c>
      <c r="P53" s="179">
        <f>'Newer ALBS'!Q14</f>
        <v>128</v>
      </c>
      <c r="Q53" s="195"/>
    </row>
    <row r="54" spans="1:17" ht="9.5" thickBot="1" x14ac:dyDescent="0.25">
      <c r="A54" s="239"/>
      <c r="B54" s="169" t="s">
        <v>17</v>
      </c>
      <c r="C54" s="187">
        <f>'Newer ALBS'!D15</f>
        <v>0</v>
      </c>
      <c r="D54" s="187">
        <f>'Newer ALBS'!E15</f>
        <v>24</v>
      </c>
      <c r="E54" s="187">
        <f>'Newer ALBS'!F15</f>
        <v>24</v>
      </c>
      <c r="F54" s="187">
        <f>'Newer ALBS'!G15</f>
        <v>26</v>
      </c>
      <c r="G54" s="187">
        <f>'Newer ALBS'!H15</f>
        <v>14</v>
      </c>
      <c r="H54" s="187">
        <f>'Newer ALBS'!I15</f>
        <v>24</v>
      </c>
      <c r="I54" s="187">
        <f>'Newer ALBS'!J15</f>
        <v>16</v>
      </c>
      <c r="J54" s="187">
        <f>'Newer ALBS'!K15</f>
        <v>0</v>
      </c>
      <c r="K54" s="187">
        <f>'Newer ALBS'!L15</f>
        <v>0</v>
      </c>
      <c r="L54" s="187">
        <f>'Newer ALBS'!M15</f>
        <v>0</v>
      </c>
      <c r="M54" s="187">
        <f>'Newer ALBS'!N15</f>
        <v>0</v>
      </c>
      <c r="N54" s="187">
        <f>'Newer ALBS'!O15</f>
        <v>0</v>
      </c>
      <c r="O54" s="187">
        <f>'Newer ALBS'!P15</f>
        <v>0</v>
      </c>
      <c r="P54" s="188">
        <f>'Newer ALBS'!Q15</f>
        <v>128</v>
      </c>
      <c r="Q54" s="195"/>
    </row>
    <row r="55" spans="1:17" ht="18.5" thickBot="1" x14ac:dyDescent="0.25">
      <c r="A55" s="239"/>
      <c r="B55" s="144" t="s">
        <v>41</v>
      </c>
      <c r="C55" s="174" t="e">
        <f t="shared" ref="C55:P55" si="15">C54/C53</f>
        <v>#DIV/0!</v>
      </c>
      <c r="D55" s="145">
        <f t="shared" si="15"/>
        <v>1</v>
      </c>
      <c r="E55" s="145">
        <f t="shared" si="15"/>
        <v>1</v>
      </c>
      <c r="F55" s="145">
        <f t="shared" si="15"/>
        <v>1</v>
      </c>
      <c r="G55" s="145">
        <f t="shared" si="15"/>
        <v>1</v>
      </c>
      <c r="H55" s="145">
        <f t="shared" si="15"/>
        <v>1</v>
      </c>
      <c r="I55" s="145">
        <f t="shared" si="15"/>
        <v>1</v>
      </c>
      <c r="J55" s="145" t="e">
        <f t="shared" si="15"/>
        <v>#DIV/0!</v>
      </c>
      <c r="K55" s="145" t="e">
        <f t="shared" si="15"/>
        <v>#DIV/0!</v>
      </c>
      <c r="L55" s="145" t="e">
        <f t="shared" si="15"/>
        <v>#DIV/0!</v>
      </c>
      <c r="M55" s="145" t="e">
        <f t="shared" si="15"/>
        <v>#DIV/0!</v>
      </c>
      <c r="N55" s="145" t="e">
        <f t="shared" si="15"/>
        <v>#DIV/0!</v>
      </c>
      <c r="O55" s="145" t="e">
        <f t="shared" si="15"/>
        <v>#DIV/0!</v>
      </c>
      <c r="P55" s="151">
        <f t="shared" si="15"/>
        <v>1</v>
      </c>
      <c r="Q55" s="195"/>
    </row>
    <row r="56" spans="1:17" ht="9.5" thickBot="1" x14ac:dyDescent="0.25">
      <c r="A56" s="239"/>
      <c r="B56" s="146" t="s">
        <v>15</v>
      </c>
      <c r="C56" s="147">
        <f>'Newer ALBS'!D17</f>
        <v>0</v>
      </c>
      <c r="D56" s="147">
        <f>'Newer ALBS'!E17</f>
        <v>24</v>
      </c>
      <c r="E56" s="147">
        <f>'Newer ALBS'!F17</f>
        <v>24</v>
      </c>
      <c r="F56" s="147">
        <f>'Newer ALBS'!G17</f>
        <v>26</v>
      </c>
      <c r="G56" s="147">
        <f>'Newer ALBS'!H17</f>
        <v>14</v>
      </c>
      <c r="H56" s="147">
        <f>'Newer ALBS'!I17</f>
        <v>24</v>
      </c>
      <c r="I56" s="147">
        <f>'Newer ALBS'!J17</f>
        <v>16</v>
      </c>
      <c r="J56" s="147">
        <f>'Newer ALBS'!K17</f>
        <v>0</v>
      </c>
      <c r="K56" s="147">
        <f>'Newer ALBS'!L17</f>
        <v>0</v>
      </c>
      <c r="L56" s="147">
        <f>'Newer ALBS'!M17</f>
        <v>0</v>
      </c>
      <c r="M56" s="147">
        <f>'Newer ALBS'!N17</f>
        <v>0</v>
      </c>
      <c r="N56" s="147">
        <f>'Newer ALBS'!O17</f>
        <v>0</v>
      </c>
      <c r="O56" s="147">
        <f>'Newer ALBS'!P17</f>
        <v>0</v>
      </c>
      <c r="P56" s="147">
        <f>'Newer ALBS'!R17</f>
        <v>0</v>
      </c>
      <c r="Q56" s="195"/>
    </row>
    <row r="57" spans="1:17" ht="18.5" thickBot="1" x14ac:dyDescent="0.25">
      <c r="A57" s="239"/>
      <c r="B57" s="144" t="s">
        <v>42</v>
      </c>
      <c r="C57" s="158" t="e">
        <f t="shared" ref="C57:P57" si="16">C56/C53</f>
        <v>#DIV/0!</v>
      </c>
      <c r="D57" s="149">
        <f>D56/D53</f>
        <v>1</v>
      </c>
      <c r="E57" s="149">
        <f>E56/E53</f>
        <v>1</v>
      </c>
      <c r="F57" s="149">
        <f t="shared" si="16"/>
        <v>1</v>
      </c>
      <c r="G57" s="149">
        <f t="shared" si="16"/>
        <v>1</v>
      </c>
      <c r="H57" s="149">
        <f t="shared" si="16"/>
        <v>1</v>
      </c>
      <c r="I57" s="149">
        <f t="shared" si="16"/>
        <v>1</v>
      </c>
      <c r="J57" s="149" t="e">
        <f t="shared" si="16"/>
        <v>#DIV/0!</v>
      </c>
      <c r="K57" s="149" t="e">
        <f t="shared" si="16"/>
        <v>#DIV/0!</v>
      </c>
      <c r="L57" s="149" t="e">
        <f t="shared" si="16"/>
        <v>#DIV/0!</v>
      </c>
      <c r="M57" s="149" t="e">
        <f t="shared" si="16"/>
        <v>#DIV/0!</v>
      </c>
      <c r="N57" s="149" t="e">
        <f t="shared" si="16"/>
        <v>#DIV/0!</v>
      </c>
      <c r="O57" s="149" t="e">
        <f t="shared" si="16"/>
        <v>#DIV/0!</v>
      </c>
      <c r="P57" s="152">
        <f t="shared" si="16"/>
        <v>0</v>
      </c>
      <c r="Q57" s="195"/>
    </row>
    <row r="58" spans="1:17" x14ac:dyDescent="0.2">
      <c r="A58" s="236" t="s">
        <v>33</v>
      </c>
      <c r="B58" s="139" t="s">
        <v>13</v>
      </c>
      <c r="C58" s="141">
        <f>'Newer ALBS'!D19</f>
        <v>0</v>
      </c>
      <c r="D58" s="141">
        <f>'Newer ALBS'!E19</f>
        <v>70</v>
      </c>
      <c r="E58" s="141">
        <f>'Newer ALBS'!F19</f>
        <v>62</v>
      </c>
      <c r="F58" s="141">
        <f>'Newer ALBS'!G19</f>
        <v>71</v>
      </c>
      <c r="G58" s="141">
        <f>'Newer ALBS'!H19</f>
        <v>70</v>
      </c>
      <c r="H58" s="141">
        <f>'Newer ALBS'!I19</f>
        <v>60</v>
      </c>
      <c r="I58" s="141">
        <f>'Newer ALBS'!J19</f>
        <v>0</v>
      </c>
      <c r="J58" s="141">
        <f>'Newer ALBS'!K19</f>
        <v>0</v>
      </c>
      <c r="K58" s="141">
        <f>'Newer ALBS'!L19</f>
        <v>0</v>
      </c>
      <c r="L58" s="141">
        <f>'Newer ALBS'!M19</f>
        <v>0</v>
      </c>
      <c r="M58" s="141">
        <f>'Newer ALBS'!N19</f>
        <v>0</v>
      </c>
      <c r="N58" s="141">
        <f>'Newer ALBS'!O19</f>
        <v>0</v>
      </c>
      <c r="O58" s="141">
        <f>'Newer ALBS'!P19</f>
        <v>0</v>
      </c>
      <c r="P58" s="179">
        <f>'Newer ALBS'!Q19</f>
        <v>333</v>
      </c>
      <c r="Q58" s="195"/>
    </row>
    <row r="59" spans="1:17" ht="9.5" thickBot="1" x14ac:dyDescent="0.25">
      <c r="A59" s="237"/>
      <c r="B59" s="169" t="s">
        <v>12</v>
      </c>
      <c r="C59" s="187">
        <f>'Newer ALBS'!D20</f>
        <v>0</v>
      </c>
      <c r="D59" s="187">
        <f>'Newer ALBS'!E20</f>
        <v>17</v>
      </c>
      <c r="E59" s="187">
        <f>'Newer ALBS'!F20</f>
        <v>24</v>
      </c>
      <c r="F59" s="187">
        <f>'Newer ALBS'!G20</f>
        <v>53</v>
      </c>
      <c r="G59" s="187">
        <f>'Newer ALBS'!H20</f>
        <v>59</v>
      </c>
      <c r="H59" s="187">
        <f>'Newer ALBS'!I20</f>
        <v>45</v>
      </c>
      <c r="I59" s="187">
        <f>'Newer ALBS'!J20</f>
        <v>0</v>
      </c>
      <c r="J59" s="187">
        <f>'Newer ALBS'!K20</f>
        <v>0</v>
      </c>
      <c r="K59" s="187">
        <f>'Newer ALBS'!L20</f>
        <v>0</v>
      </c>
      <c r="L59" s="187">
        <f>'Newer ALBS'!M20</f>
        <v>0</v>
      </c>
      <c r="M59" s="187">
        <f>'Newer ALBS'!N20</f>
        <v>0</v>
      </c>
      <c r="N59" s="187">
        <f>'Newer ALBS'!O20</f>
        <v>0</v>
      </c>
      <c r="O59" s="187">
        <f>'Newer ALBS'!P20</f>
        <v>0</v>
      </c>
      <c r="P59" s="188">
        <f>'Newer ALBS'!Q20</f>
        <v>198</v>
      </c>
      <c r="Q59" s="195"/>
    </row>
    <row r="60" spans="1:17" ht="18.5" thickBot="1" x14ac:dyDescent="0.25">
      <c r="A60" s="237"/>
      <c r="B60" s="144" t="s">
        <v>41</v>
      </c>
      <c r="C60" s="174" t="e">
        <f t="shared" ref="C60:P60" si="17">C59/C58</f>
        <v>#DIV/0!</v>
      </c>
      <c r="D60" s="145">
        <f>D59/D58</f>
        <v>0.24285714285714285</v>
      </c>
      <c r="E60" s="145">
        <f t="shared" si="17"/>
        <v>0.38709677419354838</v>
      </c>
      <c r="F60" s="145">
        <f t="shared" si="17"/>
        <v>0.74647887323943662</v>
      </c>
      <c r="G60" s="145">
        <f t="shared" si="17"/>
        <v>0.84285714285714286</v>
      </c>
      <c r="H60" s="145">
        <f t="shared" si="17"/>
        <v>0.75</v>
      </c>
      <c r="I60" s="145" t="e">
        <f t="shared" si="17"/>
        <v>#DIV/0!</v>
      </c>
      <c r="J60" s="145" t="e">
        <f t="shared" si="17"/>
        <v>#DIV/0!</v>
      </c>
      <c r="K60" s="145" t="e">
        <f t="shared" si="17"/>
        <v>#DIV/0!</v>
      </c>
      <c r="L60" s="145" t="e">
        <f t="shared" si="17"/>
        <v>#DIV/0!</v>
      </c>
      <c r="M60" s="145" t="e">
        <f t="shared" si="17"/>
        <v>#DIV/0!</v>
      </c>
      <c r="N60" s="145" t="e">
        <f t="shared" si="17"/>
        <v>#DIV/0!</v>
      </c>
      <c r="O60" s="145" t="e">
        <f t="shared" si="17"/>
        <v>#DIV/0!</v>
      </c>
      <c r="P60" s="151">
        <f t="shared" si="17"/>
        <v>0.59459459459459463</v>
      </c>
      <c r="Q60" s="195"/>
    </row>
    <row r="61" spans="1:17" ht="9.5" thickBot="1" x14ac:dyDescent="0.25">
      <c r="A61" s="237"/>
      <c r="B61" s="146" t="s">
        <v>15</v>
      </c>
      <c r="C61" s="147">
        <f>'Newer ALBS'!D22</f>
        <v>0</v>
      </c>
      <c r="D61" s="147">
        <f>'Newer ALBS'!E22</f>
        <v>33</v>
      </c>
      <c r="E61" s="147">
        <f>'Newer ALBS'!F22</f>
        <v>61</v>
      </c>
      <c r="F61" s="147">
        <f>'Newer ALBS'!G22</f>
        <v>70</v>
      </c>
      <c r="G61" s="147">
        <f>'Newer ALBS'!H22</f>
        <v>70</v>
      </c>
      <c r="H61" s="147">
        <f>'Newer ALBS'!I22</f>
        <v>59</v>
      </c>
      <c r="I61" s="147">
        <f>'Newer ALBS'!J22</f>
        <v>0</v>
      </c>
      <c r="J61" s="147">
        <f>'Newer ALBS'!K22</f>
        <v>0</v>
      </c>
      <c r="K61" s="147">
        <f>'Newer ALBS'!L22</f>
        <v>0</v>
      </c>
      <c r="L61" s="147">
        <f>'Newer ALBS'!M22</f>
        <v>0</v>
      </c>
      <c r="M61" s="147">
        <f>'Newer ALBS'!N22</f>
        <v>0</v>
      </c>
      <c r="N61" s="147">
        <f>'Newer ALBS'!O22</f>
        <v>0</v>
      </c>
      <c r="O61" s="147">
        <f>'Newer ALBS'!P22</f>
        <v>0</v>
      </c>
      <c r="P61" s="147">
        <f>'Newer ALBS'!Q22</f>
        <v>293</v>
      </c>
      <c r="Q61" s="156">
        <f>'Newer ALBS'!R22</f>
        <v>0</v>
      </c>
    </row>
    <row r="62" spans="1:17" ht="18.5" thickBot="1" x14ac:dyDescent="0.25">
      <c r="A62" s="238"/>
      <c r="B62" s="196" t="s">
        <v>43</v>
      </c>
      <c r="C62" s="197" t="e">
        <f>C61/#REF!</f>
        <v>#REF!</v>
      </c>
      <c r="D62" s="154">
        <f>D61/D58</f>
        <v>0.47142857142857142</v>
      </c>
      <c r="E62" s="154">
        <f t="shared" ref="E62:P62" si="18">E61/E58</f>
        <v>0.9838709677419355</v>
      </c>
      <c r="F62" s="154">
        <f t="shared" si="18"/>
        <v>0.9859154929577465</v>
      </c>
      <c r="G62" s="154">
        <f t="shared" si="18"/>
        <v>1</v>
      </c>
      <c r="H62" s="154">
        <f t="shared" si="18"/>
        <v>0.98333333333333328</v>
      </c>
      <c r="I62" s="154" t="e">
        <f t="shared" si="18"/>
        <v>#DIV/0!</v>
      </c>
      <c r="J62" s="154" t="e">
        <f t="shared" si="18"/>
        <v>#DIV/0!</v>
      </c>
      <c r="K62" s="154" t="e">
        <f t="shared" si="18"/>
        <v>#DIV/0!</v>
      </c>
      <c r="L62" s="154" t="e">
        <f t="shared" si="18"/>
        <v>#DIV/0!</v>
      </c>
      <c r="M62" s="154" t="e">
        <f t="shared" si="18"/>
        <v>#DIV/0!</v>
      </c>
      <c r="N62" s="154" t="e">
        <f t="shared" si="18"/>
        <v>#DIV/0!</v>
      </c>
      <c r="O62" s="154" t="e">
        <f t="shared" si="18"/>
        <v>#DIV/0!</v>
      </c>
      <c r="P62" s="155">
        <f t="shared" si="18"/>
        <v>0.87987987987987992</v>
      </c>
      <c r="Q62" s="198">
        <f t="shared" ref="Q62" si="19">Q61/P58</f>
        <v>0</v>
      </c>
    </row>
  </sheetData>
  <mergeCells count="42">
    <mergeCell ref="D5:D6"/>
    <mergeCell ref="H41:H42"/>
    <mergeCell ref="B5:B6"/>
    <mergeCell ref="A5:A6"/>
    <mergeCell ref="D41:D42"/>
    <mergeCell ref="A22:A23"/>
    <mergeCell ref="A7:A8"/>
    <mergeCell ref="A12:A14"/>
    <mergeCell ref="C41:C42"/>
    <mergeCell ref="A17:A19"/>
    <mergeCell ref="A31:A33"/>
    <mergeCell ref="F5:F6"/>
    <mergeCell ref="O5:O6"/>
    <mergeCell ref="L5:L6"/>
    <mergeCell ref="I5:I6"/>
    <mergeCell ref="G5:G6"/>
    <mergeCell ref="J5:J6"/>
    <mergeCell ref="M5:M6"/>
    <mergeCell ref="H5:H6"/>
    <mergeCell ref="N5:N6"/>
    <mergeCell ref="A58:A62"/>
    <mergeCell ref="A48:A52"/>
    <mergeCell ref="A40:Q40"/>
    <mergeCell ref="P5:P6"/>
    <mergeCell ref="C5:C6"/>
    <mergeCell ref="A53:A57"/>
    <mergeCell ref="K5:K6"/>
    <mergeCell ref="G41:G42"/>
    <mergeCell ref="N41:N42"/>
    <mergeCell ref="O41:O42"/>
    <mergeCell ref="A43:A47"/>
    <mergeCell ref="E41:E42"/>
    <mergeCell ref="A41:A42"/>
    <mergeCell ref="F41:F42"/>
    <mergeCell ref="E5:E6"/>
    <mergeCell ref="B41:B42"/>
    <mergeCell ref="P41:P42"/>
    <mergeCell ref="I41:I42"/>
    <mergeCell ref="J41:J42"/>
    <mergeCell ref="K41:K42"/>
    <mergeCell ref="L41:L42"/>
    <mergeCell ref="M41:M42"/>
  </mergeCells>
  <phoneticPr fontId="21" type="noConversion"/>
  <pageMargins left="0.19685039370078741" right="0.19685039370078741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R58"/>
  <sheetViews>
    <sheetView topLeftCell="A3" workbookViewId="0">
      <selection activeCell="S54" sqref="S54"/>
    </sheetView>
  </sheetViews>
  <sheetFormatPr defaultColWidth="17.54296875" defaultRowHeight="9" x14ac:dyDescent="0.2"/>
  <cols>
    <col min="1" max="1" width="16.1796875" style="190" customWidth="1"/>
    <col min="2" max="2" width="26.1796875" style="190" customWidth="1"/>
    <col min="3" max="3" width="8.1796875" style="190" customWidth="1"/>
    <col min="4" max="4" width="10.1796875" style="190" bestFit="1" customWidth="1"/>
    <col min="5" max="5" width="6.81640625" style="157" bestFit="1" customWidth="1"/>
    <col min="6" max="6" width="8.453125" style="157" customWidth="1"/>
    <col min="7" max="7" width="6.81640625" style="157" bestFit="1" customWidth="1"/>
    <col min="8" max="10" width="6.54296875" style="157" bestFit="1" customWidth="1"/>
    <col min="11" max="11" width="9" style="157" bestFit="1" customWidth="1"/>
    <col min="12" max="12" width="7.1796875" style="157" bestFit="1" customWidth="1"/>
    <col min="13" max="14" width="8.453125" style="157" customWidth="1"/>
    <col min="15" max="15" width="6.81640625" style="157" bestFit="1" customWidth="1"/>
    <col min="16" max="16" width="7.54296875" style="157" bestFit="1" customWidth="1"/>
    <col min="17" max="17" width="6.54296875" style="157" bestFit="1" customWidth="1"/>
    <col min="18" max="18" width="7.453125" style="157" customWidth="1"/>
    <col min="19" max="16384" width="17.54296875" style="157"/>
  </cols>
  <sheetData>
    <row r="1" spans="1:18" ht="15" hidden="1" customHeight="1" x14ac:dyDescent="0.2">
      <c r="A1" s="142"/>
      <c r="B1" s="146" t="s">
        <v>15</v>
      </c>
      <c r="C1" s="146"/>
      <c r="D1" s="146"/>
      <c r="E1" s="147">
        <v>533196</v>
      </c>
      <c r="F1" s="147" t="e">
        <f>#REF!+#REF!+#REF!+#REF!+#REF!</f>
        <v>#REF!</v>
      </c>
      <c r="G1" s="147" t="e">
        <f>#REF!+#REF!+#REF!+#REF!+#REF!</f>
        <v>#REF!</v>
      </c>
      <c r="H1" s="147" t="e">
        <f>#REF!+#REF!+#REF!+#REF!+#REF!</f>
        <v>#REF!</v>
      </c>
      <c r="I1" s="147" t="e">
        <f>#REF!+#REF!+#REF!+#REF!+#REF!</f>
        <v>#REF!</v>
      </c>
      <c r="J1" s="147" t="e">
        <f>#REF!+#REF!+#REF!+#REF!+#REF!</f>
        <v>#REF!</v>
      </c>
      <c r="K1" s="147" t="e">
        <f>#REF!+#REF!+#REF!+#REF!+#REF!</f>
        <v>#REF!</v>
      </c>
      <c r="L1" s="147" t="e">
        <f>#REF!+#REF!+#REF!+#REF!+#REF!</f>
        <v>#REF!</v>
      </c>
      <c r="M1" s="147" t="e">
        <f>#REF!+#REF!+#REF!+#REF!+#REF!</f>
        <v>#REF!</v>
      </c>
      <c r="N1" s="147" t="e">
        <f>#REF!+#REF!+#REF!+#REF!+#REF!</f>
        <v>#REF!</v>
      </c>
      <c r="O1" s="147" t="e">
        <f>#REF!+#REF!+#REF!+#REF!+#REF!</f>
        <v>#REF!</v>
      </c>
      <c r="P1" s="147" t="e">
        <f>#REF!+#REF!+#REF!+#REF!+#REF!</f>
        <v>#REF!</v>
      </c>
      <c r="Q1" s="147" t="e">
        <f>#REF!+#REF!+#REF!+#REF!+#REF!</f>
        <v>#REF!</v>
      </c>
      <c r="R1" s="156" t="e">
        <f>SUM(F1:Q1)</f>
        <v>#REF!</v>
      </c>
    </row>
    <row r="2" spans="1:18" ht="15" hidden="1" customHeight="1" x14ac:dyDescent="0.2">
      <c r="A2" s="148"/>
      <c r="B2" s="144" t="s">
        <v>42</v>
      </c>
      <c r="C2" s="144"/>
      <c r="D2" s="144"/>
      <c r="E2" s="158" t="e">
        <f>E1/#REF!</f>
        <v>#REF!</v>
      </c>
      <c r="F2" s="154" t="e">
        <f>F1/#REF!</f>
        <v>#REF!</v>
      </c>
      <c r="G2" s="154" t="e">
        <f>G1/#REF!</f>
        <v>#REF!</v>
      </c>
      <c r="H2" s="154" t="e">
        <f>H1/#REF!</f>
        <v>#REF!</v>
      </c>
      <c r="I2" s="154" t="e">
        <f>I1/#REF!</f>
        <v>#REF!</v>
      </c>
      <c r="J2" s="154" t="e">
        <f>J1/#REF!</f>
        <v>#REF!</v>
      </c>
      <c r="K2" s="154" t="e">
        <f>K1/#REF!</f>
        <v>#REF!</v>
      </c>
      <c r="L2" s="154" t="e">
        <f>L1/#REF!</f>
        <v>#REF!</v>
      </c>
      <c r="M2" s="154" t="e">
        <f>M1/#REF!</f>
        <v>#REF!</v>
      </c>
      <c r="N2" s="154" t="e">
        <f>N1/#REF!</f>
        <v>#REF!</v>
      </c>
      <c r="O2" s="154" t="e">
        <f>O1/#REF!</f>
        <v>#REF!</v>
      </c>
      <c r="P2" s="154" t="e">
        <f>P1/#REF!</f>
        <v>#REF!</v>
      </c>
      <c r="Q2" s="154" t="e">
        <f>Q1/#REF!</f>
        <v>#REF!</v>
      </c>
      <c r="R2" s="155" t="e">
        <f>R1/#REF!</f>
        <v>#REF!</v>
      </c>
    </row>
    <row r="3" spans="1:18" ht="27.75" customHeight="1" thickBot="1" x14ac:dyDescent="0.25">
      <c r="A3" s="159"/>
      <c r="B3" s="160"/>
      <c r="C3" s="160"/>
      <c r="D3" s="160"/>
      <c r="E3" s="161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</row>
    <row r="4" spans="1:18" ht="10.5" customHeight="1" thickBot="1" x14ac:dyDescent="0.3">
      <c r="A4" s="240" t="s">
        <v>49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57"/>
    </row>
    <row r="5" spans="1:18" ht="13.5" customHeight="1" x14ac:dyDescent="0.2">
      <c r="A5" s="253" t="s">
        <v>0</v>
      </c>
      <c r="B5" s="251"/>
      <c r="C5" s="255" t="s">
        <v>10</v>
      </c>
      <c r="D5" s="258" t="str">
        <f>'DE &amp; ALBS'!C3</f>
        <v>March</v>
      </c>
      <c r="E5" s="245" t="s">
        <v>45</v>
      </c>
      <c r="F5" s="247" t="s">
        <v>18</v>
      </c>
      <c r="G5" s="247" t="s">
        <v>1</v>
      </c>
      <c r="H5" s="247" t="s">
        <v>3</v>
      </c>
      <c r="I5" s="247" t="s">
        <v>2</v>
      </c>
      <c r="J5" s="247" t="s">
        <v>4</v>
      </c>
      <c r="K5" s="247" t="s">
        <v>5</v>
      </c>
      <c r="L5" s="247" t="s">
        <v>6</v>
      </c>
      <c r="M5" s="247" t="s">
        <v>7</v>
      </c>
      <c r="N5" s="247" t="s">
        <v>8</v>
      </c>
      <c r="O5" s="247" t="s">
        <v>9</v>
      </c>
      <c r="P5" s="247" t="s">
        <v>10</v>
      </c>
      <c r="Q5" s="247" t="s">
        <v>11</v>
      </c>
      <c r="R5" s="243" t="s">
        <v>29</v>
      </c>
    </row>
    <row r="6" spans="1:18" ht="15" customHeight="1" thickBot="1" x14ac:dyDescent="0.25">
      <c r="A6" s="254"/>
      <c r="B6" s="252"/>
      <c r="C6" s="264"/>
      <c r="D6" s="259"/>
      <c r="E6" s="246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4"/>
    </row>
    <row r="7" spans="1:18" ht="15" customHeight="1" x14ac:dyDescent="0.2">
      <c r="A7" s="237" t="s">
        <v>25</v>
      </c>
      <c r="B7" s="165" t="s">
        <v>13</v>
      </c>
      <c r="C7" s="166"/>
      <c r="D7" s="167">
        <f>'DE &amp; ALBS'!C4</f>
        <v>0</v>
      </c>
      <c r="E7" s="167">
        <f>'DE &amp; ALBS'!D4</f>
        <v>0</v>
      </c>
      <c r="F7" s="167">
        <f>'DE &amp; ALBS'!E4</f>
        <v>138</v>
      </c>
      <c r="G7" s="167">
        <f>'DE &amp; ALBS'!F4</f>
        <v>149</v>
      </c>
      <c r="H7" s="167">
        <f>'DE &amp; ALBS'!G4</f>
        <v>125</v>
      </c>
      <c r="I7" s="167">
        <f>'DE &amp; ALBS'!H4</f>
        <v>129</v>
      </c>
      <c r="J7" s="167">
        <f>'DE &amp; ALBS'!I4</f>
        <v>128</v>
      </c>
      <c r="K7" s="167">
        <f>'DE &amp; ALBS'!J4</f>
        <v>163</v>
      </c>
      <c r="L7" s="167">
        <f>'DE &amp; ALBS'!K4</f>
        <v>0</v>
      </c>
      <c r="M7" s="167">
        <f>'DE &amp; ALBS'!L4</f>
        <v>0</v>
      </c>
      <c r="N7" s="167">
        <f>'DE &amp; ALBS'!M4</f>
        <v>0</v>
      </c>
      <c r="O7" s="167">
        <f>'DE &amp; ALBS'!N4</f>
        <v>0</v>
      </c>
      <c r="P7" s="167">
        <f>'DE &amp; ALBS'!O4</f>
        <v>0</v>
      </c>
      <c r="Q7" s="167">
        <f>'DE &amp; ALBS'!P4</f>
        <v>0</v>
      </c>
      <c r="R7" s="168">
        <f>'DE &amp; ALBS'!Q4</f>
        <v>832</v>
      </c>
    </row>
    <row r="8" spans="1:18" ht="15" customHeight="1" thickBot="1" x14ac:dyDescent="0.25">
      <c r="A8" s="237"/>
      <c r="B8" s="169" t="s">
        <v>12</v>
      </c>
      <c r="C8" s="170"/>
      <c r="D8" s="171">
        <f>'DE &amp; ALBS'!C5</f>
        <v>0</v>
      </c>
      <c r="E8" s="171">
        <f>'DE &amp; ALBS'!D5</f>
        <v>0</v>
      </c>
      <c r="F8" s="171">
        <f>'DE &amp; ALBS'!E5</f>
        <v>127</v>
      </c>
      <c r="G8" s="171">
        <f>'DE &amp; ALBS'!F5</f>
        <v>146</v>
      </c>
      <c r="H8" s="171">
        <f>'DE &amp; ALBS'!G5</f>
        <v>115</v>
      </c>
      <c r="I8" s="171">
        <f>'DE &amp; ALBS'!H5</f>
        <v>117</v>
      </c>
      <c r="J8" s="171">
        <f>'DE &amp; ALBS'!I5</f>
        <v>115</v>
      </c>
      <c r="K8" s="171">
        <f>'DE &amp; ALBS'!J5</f>
        <v>145</v>
      </c>
      <c r="L8" s="171">
        <f>'DE &amp; ALBS'!K5</f>
        <v>0</v>
      </c>
      <c r="M8" s="171">
        <f>'DE &amp; ALBS'!L5</f>
        <v>0</v>
      </c>
      <c r="N8" s="171">
        <f>'DE &amp; ALBS'!M5</f>
        <v>0</v>
      </c>
      <c r="O8" s="171">
        <f>'DE &amp; ALBS'!N5</f>
        <v>0</v>
      </c>
      <c r="P8" s="171">
        <f>'DE &amp; ALBS'!O5</f>
        <v>0</v>
      </c>
      <c r="Q8" s="171">
        <f>'DE &amp; ALBS'!P5</f>
        <v>0</v>
      </c>
      <c r="R8" s="172">
        <f>'DE &amp; ALBS'!Q5</f>
        <v>765</v>
      </c>
    </row>
    <row r="9" spans="1:18" ht="15" customHeight="1" thickBot="1" x14ac:dyDescent="0.25">
      <c r="A9" s="142"/>
      <c r="B9" s="144" t="s">
        <v>41</v>
      </c>
      <c r="C9" s="173"/>
      <c r="D9" s="174" t="e">
        <f t="shared" ref="D9:R9" si="0">D8/D7</f>
        <v>#DIV/0!</v>
      </c>
      <c r="E9" s="174" t="e">
        <f t="shared" si="0"/>
        <v>#DIV/0!</v>
      </c>
      <c r="F9" s="174">
        <f t="shared" si="0"/>
        <v>0.92028985507246375</v>
      </c>
      <c r="G9" s="174">
        <f t="shared" si="0"/>
        <v>0.97986577181208057</v>
      </c>
      <c r="H9" s="174">
        <f t="shared" si="0"/>
        <v>0.92</v>
      </c>
      <c r="I9" s="174">
        <f t="shared" si="0"/>
        <v>0.90697674418604646</v>
      </c>
      <c r="J9" s="174">
        <f t="shared" si="0"/>
        <v>0.8984375</v>
      </c>
      <c r="K9" s="174">
        <f t="shared" si="0"/>
        <v>0.88957055214723924</v>
      </c>
      <c r="L9" s="174" t="e">
        <f t="shared" si="0"/>
        <v>#DIV/0!</v>
      </c>
      <c r="M9" s="174" t="e">
        <f t="shared" si="0"/>
        <v>#DIV/0!</v>
      </c>
      <c r="N9" s="174" t="e">
        <f t="shared" si="0"/>
        <v>#DIV/0!</v>
      </c>
      <c r="O9" s="174" t="e">
        <f t="shared" si="0"/>
        <v>#DIV/0!</v>
      </c>
      <c r="P9" s="174" t="e">
        <f t="shared" si="0"/>
        <v>#DIV/0!</v>
      </c>
      <c r="Q9" s="174" t="e">
        <f t="shared" si="0"/>
        <v>#DIV/0!</v>
      </c>
      <c r="R9" s="175">
        <f t="shared" si="0"/>
        <v>0.91947115384615385</v>
      </c>
    </row>
    <row r="10" spans="1:18" ht="15" customHeight="1" thickBot="1" x14ac:dyDescent="0.25">
      <c r="A10" s="142"/>
      <c r="B10" s="146" t="s">
        <v>15</v>
      </c>
      <c r="C10" s="176"/>
      <c r="D10" s="146"/>
      <c r="E10" s="147">
        <f>'DE &amp; ALBS'!D7</f>
        <v>0</v>
      </c>
      <c r="F10" s="147">
        <f>'DE &amp; ALBS'!E7</f>
        <v>137</v>
      </c>
      <c r="G10" s="147">
        <f>'DE &amp; ALBS'!F7</f>
        <v>149</v>
      </c>
      <c r="H10" s="147">
        <f>'DE &amp; ALBS'!G7</f>
        <v>125</v>
      </c>
      <c r="I10" s="147">
        <f>'DE &amp; ALBS'!H7</f>
        <v>126</v>
      </c>
      <c r="J10" s="147">
        <f>'DE &amp; ALBS'!I7</f>
        <v>127</v>
      </c>
      <c r="K10" s="147">
        <f>'DE &amp; ALBS'!J7</f>
        <v>152</v>
      </c>
      <c r="L10" s="147">
        <f>'DE &amp; ALBS'!K7</f>
        <v>0</v>
      </c>
      <c r="M10" s="147">
        <f>'DE &amp; ALBS'!L7</f>
        <v>0</v>
      </c>
      <c r="N10" s="147">
        <f>'DE &amp; ALBS'!M7</f>
        <v>0</v>
      </c>
      <c r="O10" s="147">
        <f>'DE &amp; ALBS'!N7</f>
        <v>0</v>
      </c>
      <c r="P10" s="147">
        <f>'DE &amp; ALBS'!O7</f>
        <v>0</v>
      </c>
      <c r="Q10" s="147">
        <f>'DE &amp; ALBS'!P7</f>
        <v>0</v>
      </c>
      <c r="R10" s="156">
        <f>'DE &amp; ALBS'!Q7</f>
        <v>816</v>
      </c>
    </row>
    <row r="11" spans="1:18" ht="15" customHeight="1" thickBot="1" x14ac:dyDescent="0.25">
      <c r="A11" s="142"/>
      <c r="B11" s="144" t="s">
        <v>42</v>
      </c>
      <c r="C11" s="177"/>
      <c r="D11" s="144"/>
      <c r="E11" s="158" t="e">
        <f t="shared" ref="E11:R11" si="1">E10/E7</f>
        <v>#DIV/0!</v>
      </c>
      <c r="F11" s="154">
        <f t="shared" si="1"/>
        <v>0.99275362318840576</v>
      </c>
      <c r="G11" s="154">
        <f t="shared" si="1"/>
        <v>1</v>
      </c>
      <c r="H11" s="154">
        <f t="shared" si="1"/>
        <v>1</v>
      </c>
      <c r="I11" s="154">
        <f t="shared" si="1"/>
        <v>0.97674418604651159</v>
      </c>
      <c r="J11" s="154">
        <f t="shared" si="1"/>
        <v>0.9921875</v>
      </c>
      <c r="K11" s="154">
        <f t="shared" si="1"/>
        <v>0.93251533742331283</v>
      </c>
      <c r="L11" s="154" t="e">
        <f t="shared" si="1"/>
        <v>#DIV/0!</v>
      </c>
      <c r="M11" s="154" t="e">
        <f t="shared" si="1"/>
        <v>#DIV/0!</v>
      </c>
      <c r="N11" s="154" t="e">
        <f t="shared" si="1"/>
        <v>#DIV/0!</v>
      </c>
      <c r="O11" s="154" t="e">
        <f t="shared" si="1"/>
        <v>#DIV/0!</v>
      </c>
      <c r="P11" s="154" t="e">
        <f t="shared" si="1"/>
        <v>#DIV/0!</v>
      </c>
      <c r="Q11" s="154" t="e">
        <f t="shared" si="1"/>
        <v>#DIV/0!</v>
      </c>
      <c r="R11" s="155">
        <f t="shared" si="1"/>
        <v>0.98076923076923073</v>
      </c>
    </row>
    <row r="12" spans="1:18" ht="15" customHeight="1" x14ac:dyDescent="0.2">
      <c r="A12" s="236" t="s">
        <v>36</v>
      </c>
      <c r="B12" s="139" t="s">
        <v>13</v>
      </c>
      <c r="C12" s="178"/>
      <c r="D12" s="141">
        <f>'DE &amp; ALBS'!C9</f>
        <v>0</v>
      </c>
      <c r="E12" s="141">
        <f>'DE &amp; ALBS'!D9</f>
        <v>0</v>
      </c>
      <c r="F12" s="141">
        <f>'DE &amp; ALBS'!E9</f>
        <v>20423</v>
      </c>
      <c r="G12" s="141">
        <f>'DE &amp; ALBS'!F9</f>
        <v>30022</v>
      </c>
      <c r="H12" s="141">
        <f>'DE &amp; ALBS'!G9</f>
        <v>43082</v>
      </c>
      <c r="I12" s="141">
        <f>'DE &amp; ALBS'!H9</f>
        <v>25866</v>
      </c>
      <c r="J12" s="141">
        <f>'DE &amp; ALBS'!I9</f>
        <v>16058</v>
      </c>
      <c r="K12" s="141">
        <f>'DE &amp; ALBS'!J9</f>
        <v>0</v>
      </c>
      <c r="L12" s="141">
        <f>'DE &amp; ALBS'!K9</f>
        <v>0</v>
      </c>
      <c r="M12" s="141">
        <f>'DE &amp; ALBS'!L9</f>
        <v>0</v>
      </c>
      <c r="N12" s="141">
        <f>'DE &amp; ALBS'!M9</f>
        <v>0</v>
      </c>
      <c r="O12" s="141">
        <f>'DE &amp; ALBS'!N9</f>
        <v>0</v>
      </c>
      <c r="P12" s="141">
        <f>'DE &amp; ALBS'!O9</f>
        <v>0</v>
      </c>
      <c r="Q12" s="141">
        <f>'DE &amp; ALBS'!P9</f>
        <v>0</v>
      </c>
      <c r="R12" s="179">
        <f>'DE &amp; ALBS'!Q9</f>
        <v>135451</v>
      </c>
    </row>
    <row r="13" spans="1:18" ht="15" customHeight="1" thickBot="1" x14ac:dyDescent="0.25">
      <c r="A13" s="237"/>
      <c r="B13" s="169" t="s">
        <v>17</v>
      </c>
      <c r="C13" s="170"/>
      <c r="D13" s="171">
        <f>'DE &amp; ALBS'!C10</f>
        <v>0</v>
      </c>
      <c r="E13" s="171">
        <f>'DE &amp; ALBS'!D10</f>
        <v>0</v>
      </c>
      <c r="F13" s="171">
        <f>'DE &amp; ALBS'!E10</f>
        <v>17581</v>
      </c>
      <c r="G13" s="171">
        <f>'DE &amp; ALBS'!F10</f>
        <v>25873</v>
      </c>
      <c r="H13" s="171">
        <f>'DE &amp; ALBS'!G10</f>
        <v>36720</v>
      </c>
      <c r="I13" s="171">
        <f>'DE &amp; ALBS'!H10</f>
        <v>22106</v>
      </c>
      <c r="J13" s="171">
        <f>'DE &amp; ALBS'!I10</f>
        <v>14542</v>
      </c>
      <c r="K13" s="171">
        <f>'DE &amp; ALBS'!J10</f>
        <v>0</v>
      </c>
      <c r="L13" s="171">
        <f>'DE &amp; ALBS'!K10</f>
        <v>0</v>
      </c>
      <c r="M13" s="171">
        <f>'DE &amp; ALBS'!L10</f>
        <v>0</v>
      </c>
      <c r="N13" s="171">
        <f>'DE &amp; ALBS'!M10</f>
        <v>0</v>
      </c>
      <c r="O13" s="171">
        <f>'DE &amp; ALBS'!N10</f>
        <v>0</v>
      </c>
      <c r="P13" s="171">
        <f>'DE &amp; ALBS'!O10</f>
        <v>0</v>
      </c>
      <c r="Q13" s="171">
        <f>'DE &amp; ALBS'!P10</f>
        <v>0</v>
      </c>
      <c r="R13" s="172">
        <f>'DE &amp; ALBS'!Q10</f>
        <v>116822</v>
      </c>
    </row>
    <row r="14" spans="1:18" ht="15" customHeight="1" thickBot="1" x14ac:dyDescent="0.25">
      <c r="A14" s="237"/>
      <c r="B14" s="144" t="s">
        <v>41</v>
      </c>
      <c r="C14" s="173"/>
      <c r="D14" s="174" t="e">
        <f t="shared" ref="D14:R14" si="2">D13/D12</f>
        <v>#DIV/0!</v>
      </c>
      <c r="E14" s="174" t="e">
        <f t="shared" si="2"/>
        <v>#DIV/0!</v>
      </c>
      <c r="F14" s="174">
        <f t="shared" si="2"/>
        <v>0.86084316701757824</v>
      </c>
      <c r="G14" s="174">
        <f t="shared" si="2"/>
        <v>0.8618013456798348</v>
      </c>
      <c r="H14" s="174">
        <f t="shared" si="2"/>
        <v>0.85232811847175149</v>
      </c>
      <c r="I14" s="174">
        <f t="shared" si="2"/>
        <v>0.85463542874816356</v>
      </c>
      <c r="J14" s="174">
        <f t="shared" si="2"/>
        <v>0.90559222817287333</v>
      </c>
      <c r="K14" s="174" t="e">
        <f t="shared" si="2"/>
        <v>#DIV/0!</v>
      </c>
      <c r="L14" s="174" t="e">
        <f t="shared" si="2"/>
        <v>#DIV/0!</v>
      </c>
      <c r="M14" s="174" t="e">
        <f t="shared" si="2"/>
        <v>#DIV/0!</v>
      </c>
      <c r="N14" s="174" t="e">
        <f t="shared" si="2"/>
        <v>#DIV/0!</v>
      </c>
      <c r="O14" s="174" t="e">
        <f t="shared" si="2"/>
        <v>#DIV/0!</v>
      </c>
      <c r="P14" s="174" t="e">
        <f t="shared" si="2"/>
        <v>#DIV/0!</v>
      </c>
      <c r="Q14" s="174" t="e">
        <f t="shared" si="2"/>
        <v>#DIV/0!</v>
      </c>
      <c r="R14" s="175">
        <f t="shared" si="2"/>
        <v>0.86246686993820643</v>
      </c>
    </row>
    <row r="15" spans="1:18" ht="15" customHeight="1" thickBot="1" x14ac:dyDescent="0.25">
      <c r="A15" s="142"/>
      <c r="B15" s="146" t="s">
        <v>15</v>
      </c>
      <c r="C15" s="176"/>
      <c r="D15" s="146"/>
      <c r="E15" s="147">
        <f>'DE &amp; ALBS'!D12</f>
        <v>0</v>
      </c>
      <c r="F15" s="147">
        <f>'DE &amp; ALBS'!E12</f>
        <v>19549</v>
      </c>
      <c r="G15" s="147">
        <f>'DE &amp; ALBS'!F12</f>
        <v>28940</v>
      </c>
      <c r="H15" s="147">
        <f>'DE &amp; ALBS'!G12</f>
        <v>41550</v>
      </c>
      <c r="I15" s="147">
        <f>'DE &amp; ALBS'!H12</f>
        <v>24630</v>
      </c>
      <c r="J15" s="147">
        <f>'DE &amp; ALBS'!I12</f>
        <v>15014</v>
      </c>
      <c r="K15" s="147">
        <f>'DE &amp; ALBS'!J12</f>
        <v>0</v>
      </c>
      <c r="L15" s="147">
        <f>'DE &amp; ALBS'!K12</f>
        <v>0</v>
      </c>
      <c r="M15" s="147">
        <f>'DE &amp; ALBS'!L12</f>
        <v>0</v>
      </c>
      <c r="N15" s="147">
        <f>'DE &amp; ALBS'!M12</f>
        <v>0</v>
      </c>
      <c r="O15" s="147">
        <f>'DE &amp; ALBS'!N12</f>
        <v>0</v>
      </c>
      <c r="P15" s="147">
        <f>'DE &amp; ALBS'!O12</f>
        <v>0</v>
      </c>
      <c r="Q15" s="147">
        <f>'DE &amp; ALBS'!P12</f>
        <v>0</v>
      </c>
      <c r="R15" s="156">
        <f>'DE &amp; ALBS'!Q12</f>
        <v>129683</v>
      </c>
    </row>
    <row r="16" spans="1:18" ht="15" customHeight="1" thickBot="1" x14ac:dyDescent="0.25">
      <c r="A16" s="142"/>
      <c r="B16" s="144" t="s">
        <v>42</v>
      </c>
      <c r="C16" s="177"/>
      <c r="D16" s="144"/>
      <c r="E16" s="158" t="e">
        <f t="shared" ref="E16:R16" si="3">E15/E12</f>
        <v>#DIV/0!</v>
      </c>
      <c r="F16" s="154">
        <f t="shared" si="3"/>
        <v>0.95720511188366053</v>
      </c>
      <c r="G16" s="154">
        <f>G15/G12</f>
        <v>0.9639597628405836</v>
      </c>
      <c r="H16" s="154">
        <f t="shared" si="3"/>
        <v>0.96443990529687573</v>
      </c>
      <c r="I16" s="154">
        <f t="shared" si="3"/>
        <v>0.95221526327998141</v>
      </c>
      <c r="J16" s="154">
        <f t="shared" si="3"/>
        <v>0.93498567692116075</v>
      </c>
      <c r="K16" s="154" t="e">
        <f t="shared" si="3"/>
        <v>#DIV/0!</v>
      </c>
      <c r="L16" s="154" t="e">
        <f t="shared" si="3"/>
        <v>#DIV/0!</v>
      </c>
      <c r="M16" s="154" t="e">
        <f t="shared" si="3"/>
        <v>#DIV/0!</v>
      </c>
      <c r="N16" s="154" t="e">
        <f t="shared" si="3"/>
        <v>#DIV/0!</v>
      </c>
      <c r="O16" s="154" t="e">
        <f t="shared" si="3"/>
        <v>#DIV/0!</v>
      </c>
      <c r="P16" s="154" t="e">
        <f t="shared" si="3"/>
        <v>#DIV/0!</v>
      </c>
      <c r="Q16" s="154" t="e">
        <f t="shared" si="3"/>
        <v>#DIV/0!</v>
      </c>
      <c r="R16" s="155">
        <f t="shared" si="3"/>
        <v>0.95741633505843438</v>
      </c>
    </row>
    <row r="17" spans="1:18" ht="15" customHeight="1" x14ac:dyDescent="0.2">
      <c r="A17" s="236" t="s">
        <v>27</v>
      </c>
      <c r="B17" s="139" t="s">
        <v>13</v>
      </c>
      <c r="C17" s="178"/>
      <c r="D17" s="141">
        <f>'DE &amp; ALBS'!C14</f>
        <v>0</v>
      </c>
      <c r="E17" s="141">
        <f>'DE &amp; ALBS'!D14</f>
        <v>0</v>
      </c>
      <c r="F17" s="141">
        <f>'DE &amp; ALBS'!E14</f>
        <v>124</v>
      </c>
      <c r="G17" s="141">
        <f>'DE &amp; ALBS'!F14</f>
        <v>169</v>
      </c>
      <c r="H17" s="141">
        <f>'DE &amp; ALBS'!G14</f>
        <v>247</v>
      </c>
      <c r="I17" s="141">
        <f>'DE &amp; ALBS'!H14</f>
        <v>156</v>
      </c>
      <c r="J17" s="141">
        <f>'DE &amp; ALBS'!I14</f>
        <v>152</v>
      </c>
      <c r="K17" s="141">
        <f>'DE &amp; ALBS'!J14</f>
        <v>139</v>
      </c>
      <c r="L17" s="141">
        <f>'DE &amp; ALBS'!K14</f>
        <v>0</v>
      </c>
      <c r="M17" s="141">
        <f>'DE &amp; ALBS'!L14</f>
        <v>0</v>
      </c>
      <c r="N17" s="141">
        <f>'DE &amp; ALBS'!M14</f>
        <v>0</v>
      </c>
      <c r="O17" s="141">
        <f>'DE &amp; ALBS'!N14</f>
        <v>0</v>
      </c>
      <c r="P17" s="141">
        <f>'DE &amp; ALBS'!O14</f>
        <v>0</v>
      </c>
      <c r="Q17" s="141">
        <f>'DE &amp; ALBS'!P14</f>
        <v>0</v>
      </c>
      <c r="R17" s="179">
        <f>'DE &amp; ALBS'!Q14</f>
        <v>987</v>
      </c>
    </row>
    <row r="18" spans="1:18" ht="15" customHeight="1" thickBot="1" x14ac:dyDescent="0.25">
      <c r="A18" s="237"/>
      <c r="B18" s="169" t="s">
        <v>12</v>
      </c>
      <c r="C18" s="170"/>
      <c r="D18" s="171">
        <f>'DE &amp; ALBS'!C15</f>
        <v>0</v>
      </c>
      <c r="E18" s="171">
        <f>'DE &amp; ALBS'!D15</f>
        <v>0</v>
      </c>
      <c r="F18" s="171">
        <f>'DE &amp; ALBS'!E15</f>
        <v>119</v>
      </c>
      <c r="G18" s="171">
        <f>'DE &amp; ALBS'!F15</f>
        <v>162</v>
      </c>
      <c r="H18" s="171">
        <f>'DE &amp; ALBS'!G15</f>
        <v>237</v>
      </c>
      <c r="I18" s="171">
        <f>'DE &amp; ALBS'!H15</f>
        <v>151</v>
      </c>
      <c r="J18" s="171">
        <f>'DE &amp; ALBS'!I15</f>
        <v>142</v>
      </c>
      <c r="K18" s="171">
        <f>'DE &amp; ALBS'!J15</f>
        <v>136</v>
      </c>
      <c r="L18" s="171">
        <f>'DE &amp; ALBS'!K15</f>
        <v>0</v>
      </c>
      <c r="M18" s="171">
        <f>'DE &amp; ALBS'!L15</f>
        <v>0</v>
      </c>
      <c r="N18" s="171">
        <f>'DE &amp; ALBS'!M15</f>
        <v>0</v>
      </c>
      <c r="O18" s="171">
        <f>'DE &amp; ALBS'!N15</f>
        <v>0</v>
      </c>
      <c r="P18" s="171">
        <f>'DE &amp; ALBS'!O15</f>
        <v>0</v>
      </c>
      <c r="Q18" s="171">
        <f>'DE &amp; ALBS'!P15</f>
        <v>0</v>
      </c>
      <c r="R18" s="172">
        <f>'DE &amp; ALBS'!Q15</f>
        <v>947</v>
      </c>
    </row>
    <row r="19" spans="1:18" ht="15" customHeight="1" thickBot="1" x14ac:dyDescent="0.25">
      <c r="A19" s="237"/>
      <c r="B19" s="144" t="s">
        <v>41</v>
      </c>
      <c r="C19" s="173"/>
      <c r="D19" s="174" t="e">
        <f t="shared" ref="D19:R19" si="4">D18/D17</f>
        <v>#DIV/0!</v>
      </c>
      <c r="E19" s="174" t="e">
        <f t="shared" si="4"/>
        <v>#DIV/0!</v>
      </c>
      <c r="F19" s="174">
        <f t="shared" si="4"/>
        <v>0.95967741935483875</v>
      </c>
      <c r="G19" s="174">
        <f t="shared" si="4"/>
        <v>0.95857988165680474</v>
      </c>
      <c r="H19" s="174">
        <f t="shared" si="4"/>
        <v>0.95951417004048578</v>
      </c>
      <c r="I19" s="174">
        <f t="shared" si="4"/>
        <v>0.96794871794871795</v>
      </c>
      <c r="J19" s="174">
        <f t="shared" si="4"/>
        <v>0.93421052631578949</v>
      </c>
      <c r="K19" s="174">
        <f t="shared" si="4"/>
        <v>0.97841726618705038</v>
      </c>
      <c r="L19" s="174" t="e">
        <f t="shared" si="4"/>
        <v>#DIV/0!</v>
      </c>
      <c r="M19" s="174" t="e">
        <f t="shared" si="4"/>
        <v>#DIV/0!</v>
      </c>
      <c r="N19" s="174" t="e">
        <f t="shared" si="4"/>
        <v>#DIV/0!</v>
      </c>
      <c r="O19" s="174" t="e">
        <f t="shared" si="4"/>
        <v>#DIV/0!</v>
      </c>
      <c r="P19" s="174" t="e">
        <f t="shared" si="4"/>
        <v>#DIV/0!</v>
      </c>
      <c r="Q19" s="174" t="e">
        <f t="shared" si="4"/>
        <v>#DIV/0!</v>
      </c>
      <c r="R19" s="175">
        <f t="shared" si="4"/>
        <v>0.95947315096251262</v>
      </c>
    </row>
    <row r="20" spans="1:18" ht="15" customHeight="1" thickBot="1" x14ac:dyDescent="0.25">
      <c r="A20" s="142"/>
      <c r="B20" s="146" t="s">
        <v>15</v>
      </c>
      <c r="C20" s="176"/>
      <c r="D20" s="146"/>
      <c r="E20" s="147">
        <f>'DE &amp; ALBS'!D17</f>
        <v>0</v>
      </c>
      <c r="F20" s="147">
        <f>'DE &amp; ALBS'!E17</f>
        <v>122</v>
      </c>
      <c r="G20" s="147">
        <f>'DE &amp; ALBS'!F17</f>
        <v>167</v>
      </c>
      <c r="H20" s="147">
        <f>'DE &amp; ALBS'!G17</f>
        <v>246</v>
      </c>
      <c r="I20" s="147">
        <f>'DE &amp; ALBS'!H17</f>
        <v>153</v>
      </c>
      <c r="J20" s="147">
        <f>'DE &amp; ALBS'!I17</f>
        <v>150</v>
      </c>
      <c r="K20" s="147">
        <f>'DE &amp; ALBS'!J17</f>
        <v>139</v>
      </c>
      <c r="L20" s="147">
        <f>'DE &amp; ALBS'!K17</f>
        <v>0</v>
      </c>
      <c r="M20" s="147">
        <f>'DE &amp; ALBS'!L17</f>
        <v>0</v>
      </c>
      <c r="N20" s="147">
        <f>'DE &amp; ALBS'!M17</f>
        <v>0</v>
      </c>
      <c r="O20" s="147">
        <f>'DE &amp; ALBS'!N17</f>
        <v>0</v>
      </c>
      <c r="P20" s="147">
        <f>'DE &amp; ALBS'!O17</f>
        <v>0</v>
      </c>
      <c r="Q20" s="147">
        <f>'DE &amp; ALBS'!P17</f>
        <v>0</v>
      </c>
      <c r="R20" s="156">
        <f>'DE &amp; ALBS'!Q17</f>
        <v>977</v>
      </c>
    </row>
    <row r="21" spans="1:18" ht="15" customHeight="1" thickBot="1" x14ac:dyDescent="0.25">
      <c r="A21" s="142"/>
      <c r="B21" s="144" t="s">
        <v>42</v>
      </c>
      <c r="C21" s="177"/>
      <c r="D21" s="144"/>
      <c r="E21" s="158" t="e">
        <f t="shared" ref="E21:R21" si="5">E20/E17</f>
        <v>#DIV/0!</v>
      </c>
      <c r="F21" s="154">
        <f t="shared" si="5"/>
        <v>0.9838709677419355</v>
      </c>
      <c r="G21" s="154">
        <f t="shared" si="5"/>
        <v>0.98816568047337283</v>
      </c>
      <c r="H21" s="154">
        <f t="shared" si="5"/>
        <v>0.99595141700404854</v>
      </c>
      <c r="I21" s="154">
        <f t="shared" si="5"/>
        <v>0.98076923076923073</v>
      </c>
      <c r="J21" s="154">
        <f t="shared" si="5"/>
        <v>0.98684210526315785</v>
      </c>
      <c r="K21" s="154">
        <f t="shared" si="5"/>
        <v>1</v>
      </c>
      <c r="L21" s="154" t="e">
        <f t="shared" si="5"/>
        <v>#DIV/0!</v>
      </c>
      <c r="M21" s="154" t="e">
        <f t="shared" si="5"/>
        <v>#DIV/0!</v>
      </c>
      <c r="N21" s="154" t="e">
        <f t="shared" si="5"/>
        <v>#DIV/0!</v>
      </c>
      <c r="O21" s="154" t="e">
        <f t="shared" si="5"/>
        <v>#DIV/0!</v>
      </c>
      <c r="P21" s="154" t="e">
        <f t="shared" si="5"/>
        <v>#DIV/0!</v>
      </c>
      <c r="Q21" s="154" t="e">
        <f t="shared" si="5"/>
        <v>#DIV/0!</v>
      </c>
      <c r="R21" s="155">
        <f t="shared" si="5"/>
        <v>0.98986828774062818</v>
      </c>
    </row>
    <row r="22" spans="1:18" ht="15" customHeight="1" x14ac:dyDescent="0.2">
      <c r="A22" s="236" t="s">
        <v>26</v>
      </c>
      <c r="B22" s="139" t="s">
        <v>13</v>
      </c>
      <c r="C22" s="178"/>
      <c r="D22" s="141">
        <f>'DE &amp; ALBS'!C19</f>
        <v>0</v>
      </c>
      <c r="E22" s="141">
        <f>'DE &amp; ALBS'!D19</f>
        <v>0</v>
      </c>
      <c r="F22" s="141">
        <f>'DE &amp; ALBS'!E19</f>
        <v>67</v>
      </c>
      <c r="G22" s="141">
        <f>'DE &amp; ALBS'!F19</f>
        <v>48</v>
      </c>
      <c r="H22" s="141">
        <f>'DE &amp; ALBS'!G19</f>
        <v>68</v>
      </c>
      <c r="I22" s="141">
        <f>'DE &amp; ALBS'!H19</f>
        <v>34</v>
      </c>
      <c r="J22" s="141">
        <f>'DE &amp; ALBS'!I19</f>
        <v>41</v>
      </c>
      <c r="K22" s="141">
        <f>'DE &amp; ALBS'!J19</f>
        <v>0</v>
      </c>
      <c r="L22" s="141">
        <f>'DE &amp; ALBS'!K19</f>
        <v>0</v>
      </c>
      <c r="M22" s="141">
        <f>'DE &amp; ALBS'!L19</f>
        <v>0</v>
      </c>
      <c r="N22" s="141">
        <f>'DE &amp; ALBS'!M19</f>
        <v>0</v>
      </c>
      <c r="O22" s="141">
        <f>'DE &amp; ALBS'!N19</f>
        <v>0</v>
      </c>
      <c r="P22" s="141">
        <f>'DE &amp; ALBS'!O19</f>
        <v>0</v>
      </c>
      <c r="Q22" s="141">
        <f>'DE &amp; ALBS'!P19</f>
        <v>0</v>
      </c>
      <c r="R22" s="179">
        <f>'DE &amp; ALBS'!Q19</f>
        <v>258</v>
      </c>
    </row>
    <row r="23" spans="1:18" ht="19.5" customHeight="1" thickBot="1" x14ac:dyDescent="0.25">
      <c r="A23" s="237"/>
      <c r="B23" s="169" t="s">
        <v>17</v>
      </c>
      <c r="C23" s="170"/>
      <c r="D23" s="171">
        <f>'DE &amp; ALBS'!C20</f>
        <v>0</v>
      </c>
      <c r="E23" s="171">
        <f>'DE &amp; ALBS'!D20</f>
        <v>0</v>
      </c>
      <c r="F23" s="171">
        <f>'DE &amp; ALBS'!E20</f>
        <v>66</v>
      </c>
      <c r="G23" s="171">
        <f>'DE &amp; ALBS'!F20</f>
        <v>47</v>
      </c>
      <c r="H23" s="171">
        <f>'DE &amp; ALBS'!G20</f>
        <v>68</v>
      </c>
      <c r="I23" s="171">
        <f>'DE &amp; ALBS'!H20</f>
        <v>32</v>
      </c>
      <c r="J23" s="171">
        <f>'DE &amp; ALBS'!I20</f>
        <v>41</v>
      </c>
      <c r="K23" s="171">
        <f>'DE &amp; ALBS'!J20</f>
        <v>0</v>
      </c>
      <c r="L23" s="171">
        <f>'DE &amp; ALBS'!K20</f>
        <v>0</v>
      </c>
      <c r="M23" s="171">
        <f>'DE &amp; ALBS'!L20</f>
        <v>0</v>
      </c>
      <c r="N23" s="171">
        <f>'DE &amp; ALBS'!M20</f>
        <v>0</v>
      </c>
      <c r="O23" s="171">
        <f>'DE &amp; ALBS'!N20</f>
        <v>0</v>
      </c>
      <c r="P23" s="171">
        <f>'DE &amp; ALBS'!O20</f>
        <v>0</v>
      </c>
      <c r="Q23" s="171">
        <f>'DE &amp; ALBS'!P20</f>
        <v>0</v>
      </c>
      <c r="R23" s="172">
        <f>'DE &amp; ALBS'!Q20</f>
        <v>254</v>
      </c>
    </row>
    <row r="24" spans="1:18" ht="15" customHeight="1" thickBot="1" x14ac:dyDescent="0.25">
      <c r="A24" s="142"/>
      <c r="B24" s="144" t="s">
        <v>41</v>
      </c>
      <c r="C24" s="173"/>
      <c r="D24" s="174" t="e">
        <f>D23/D22</f>
        <v>#DIV/0!</v>
      </c>
      <c r="E24" s="174" t="e">
        <f>E23/E22</f>
        <v>#DIV/0!</v>
      </c>
      <c r="F24" s="174">
        <f t="shared" ref="F24:R24" si="6">F23/F22</f>
        <v>0.9850746268656716</v>
      </c>
      <c r="G24" s="174">
        <f t="shared" si="6"/>
        <v>0.97916666666666663</v>
      </c>
      <c r="H24" s="174">
        <f t="shared" si="6"/>
        <v>1</v>
      </c>
      <c r="I24" s="174">
        <f t="shared" si="6"/>
        <v>0.94117647058823528</v>
      </c>
      <c r="J24" s="174">
        <f t="shared" si="6"/>
        <v>1</v>
      </c>
      <c r="K24" s="174" t="e">
        <f t="shared" si="6"/>
        <v>#DIV/0!</v>
      </c>
      <c r="L24" s="174" t="e">
        <f t="shared" si="6"/>
        <v>#DIV/0!</v>
      </c>
      <c r="M24" s="174" t="e">
        <f t="shared" si="6"/>
        <v>#DIV/0!</v>
      </c>
      <c r="N24" s="174" t="e">
        <f t="shared" si="6"/>
        <v>#DIV/0!</v>
      </c>
      <c r="O24" s="174" t="e">
        <f t="shared" si="6"/>
        <v>#DIV/0!</v>
      </c>
      <c r="P24" s="174" t="e">
        <f t="shared" si="6"/>
        <v>#DIV/0!</v>
      </c>
      <c r="Q24" s="174" t="e">
        <f t="shared" si="6"/>
        <v>#DIV/0!</v>
      </c>
      <c r="R24" s="175">
        <f t="shared" si="6"/>
        <v>0.98449612403100772</v>
      </c>
    </row>
    <row r="25" spans="1:18" ht="15" customHeight="1" thickBot="1" x14ac:dyDescent="0.25">
      <c r="A25" s="142"/>
      <c r="B25" s="146" t="s">
        <v>15</v>
      </c>
      <c r="C25" s="176"/>
      <c r="D25" s="146"/>
      <c r="E25" s="147">
        <f>'DE &amp; ALBS'!D22</f>
        <v>0</v>
      </c>
      <c r="F25" s="147">
        <f>'DE &amp; ALBS'!E22</f>
        <v>66</v>
      </c>
      <c r="G25" s="147">
        <f>'DE &amp; ALBS'!F22</f>
        <v>47</v>
      </c>
      <c r="H25" s="147">
        <f>'DE &amp; ALBS'!G22</f>
        <v>68</v>
      </c>
      <c r="I25" s="147">
        <f>'DE &amp; ALBS'!H22</f>
        <v>34</v>
      </c>
      <c r="J25" s="147">
        <f>'DE &amp; ALBS'!I22</f>
        <v>41</v>
      </c>
      <c r="K25" s="147">
        <f>'DE &amp; ALBS'!J22</f>
        <v>0</v>
      </c>
      <c r="L25" s="147">
        <f>'DE &amp; ALBS'!K22</f>
        <v>0</v>
      </c>
      <c r="M25" s="147">
        <f>'DE &amp; ALBS'!L22</f>
        <v>0</v>
      </c>
      <c r="N25" s="147">
        <f>'DE &amp; ALBS'!M22</f>
        <v>0</v>
      </c>
      <c r="O25" s="147">
        <f>'DE &amp; ALBS'!N22</f>
        <v>0</v>
      </c>
      <c r="P25" s="147">
        <f>'DE &amp; ALBS'!O22</f>
        <v>0</v>
      </c>
      <c r="Q25" s="147">
        <f>'DE &amp; ALBS'!P22</f>
        <v>0</v>
      </c>
      <c r="R25" s="156">
        <f>'DE &amp; ALBS'!Q22</f>
        <v>256</v>
      </c>
    </row>
    <row r="26" spans="1:18" ht="15" customHeight="1" thickBot="1" x14ac:dyDescent="0.25">
      <c r="A26" s="148"/>
      <c r="B26" s="144" t="s">
        <v>42</v>
      </c>
      <c r="C26" s="177"/>
      <c r="D26" s="144"/>
      <c r="E26" s="158" t="e">
        <f t="shared" ref="E26:R26" si="7">E25/E22</f>
        <v>#DIV/0!</v>
      </c>
      <c r="F26" s="154">
        <f t="shared" si="7"/>
        <v>0.9850746268656716</v>
      </c>
      <c r="G26" s="154">
        <f t="shared" si="7"/>
        <v>0.97916666666666663</v>
      </c>
      <c r="H26" s="154">
        <f t="shared" si="7"/>
        <v>1</v>
      </c>
      <c r="I26" s="154">
        <f t="shared" si="7"/>
        <v>1</v>
      </c>
      <c r="J26" s="154">
        <f t="shared" si="7"/>
        <v>1</v>
      </c>
      <c r="K26" s="154" t="e">
        <f t="shared" si="7"/>
        <v>#DIV/0!</v>
      </c>
      <c r="L26" s="154" t="e">
        <f t="shared" si="7"/>
        <v>#DIV/0!</v>
      </c>
      <c r="M26" s="154" t="e">
        <f t="shared" si="7"/>
        <v>#DIV/0!</v>
      </c>
      <c r="N26" s="154" t="e">
        <f t="shared" si="7"/>
        <v>#DIV/0!</v>
      </c>
      <c r="O26" s="154" t="e">
        <f t="shared" si="7"/>
        <v>#DIV/0!</v>
      </c>
      <c r="P26" s="154" t="e">
        <f t="shared" si="7"/>
        <v>#DIV/0!</v>
      </c>
      <c r="Q26" s="154" t="e">
        <f t="shared" si="7"/>
        <v>#DIV/0!</v>
      </c>
      <c r="R26" s="155">
        <f t="shared" si="7"/>
        <v>0.99224806201550386</v>
      </c>
    </row>
    <row r="27" spans="1:18" ht="15.75" customHeight="1" x14ac:dyDescent="0.2">
      <c r="A27" s="237" t="s">
        <v>38</v>
      </c>
      <c r="B27" s="165" t="s">
        <v>13</v>
      </c>
      <c r="C27" s="166"/>
      <c r="D27" s="167">
        <f>'DE &amp; ALBS'!C24</f>
        <v>0</v>
      </c>
      <c r="E27" s="167">
        <f>'DE &amp; ALBS'!D24</f>
        <v>0</v>
      </c>
      <c r="F27" s="167">
        <f>'DE &amp; ALBS'!E24</f>
        <v>0</v>
      </c>
      <c r="G27" s="167">
        <f>'DE &amp; ALBS'!F24</f>
        <v>0</v>
      </c>
      <c r="H27" s="167">
        <f>'DE &amp; ALBS'!G24</f>
        <v>0</v>
      </c>
      <c r="I27" s="167">
        <f>'DE &amp; ALBS'!H24</f>
        <v>0</v>
      </c>
      <c r="J27" s="167">
        <f>'DE &amp; ALBS'!I24</f>
        <v>0</v>
      </c>
      <c r="K27" s="167">
        <f>'DE &amp; ALBS'!J24</f>
        <v>0</v>
      </c>
      <c r="L27" s="167">
        <f>'DE &amp; ALBS'!K24</f>
        <v>0</v>
      </c>
      <c r="M27" s="167">
        <f>'DE &amp; ALBS'!L24</f>
        <v>0</v>
      </c>
      <c r="N27" s="167">
        <f>'DE &amp; ALBS'!M24</f>
        <v>0</v>
      </c>
      <c r="O27" s="167">
        <f>'DE &amp; ALBS'!N24</f>
        <v>0</v>
      </c>
      <c r="P27" s="167">
        <f>'DE &amp; ALBS'!O24</f>
        <v>0</v>
      </c>
      <c r="Q27" s="167">
        <f>'DE &amp; ALBS'!P24</f>
        <v>0</v>
      </c>
      <c r="R27" s="167">
        <f>'DE &amp; ALBS'!Q24</f>
        <v>0</v>
      </c>
    </row>
    <row r="28" spans="1:18" ht="15.75" customHeight="1" thickBot="1" x14ac:dyDescent="0.25">
      <c r="A28" s="237"/>
      <c r="B28" s="169" t="s">
        <v>12</v>
      </c>
      <c r="C28" s="170"/>
      <c r="D28" s="171">
        <f>'DE &amp; ALBS'!C25</f>
        <v>0</v>
      </c>
      <c r="E28" s="171">
        <f>'DE &amp; ALBS'!D25</f>
        <v>0</v>
      </c>
      <c r="F28" s="171">
        <f>'DE &amp; ALBS'!E25</f>
        <v>0</v>
      </c>
      <c r="G28" s="171">
        <f>'DE &amp; ALBS'!F25</f>
        <v>0</v>
      </c>
      <c r="H28" s="171">
        <f>'DE &amp; ALBS'!G25</f>
        <v>0</v>
      </c>
      <c r="I28" s="171">
        <f>'DE &amp; ALBS'!H25</f>
        <v>0</v>
      </c>
      <c r="J28" s="171">
        <f>'DE &amp; ALBS'!I25</f>
        <v>0</v>
      </c>
      <c r="K28" s="171">
        <f>'DE &amp; ALBS'!J25</f>
        <v>0</v>
      </c>
      <c r="L28" s="171">
        <f>'DE &amp; ALBS'!K25</f>
        <v>0</v>
      </c>
      <c r="M28" s="171">
        <f>'DE &amp; ALBS'!L25</f>
        <v>0</v>
      </c>
      <c r="N28" s="171">
        <f>'DE &amp; ALBS'!M25</f>
        <v>0</v>
      </c>
      <c r="O28" s="171">
        <f>'DE &amp; ALBS'!N25</f>
        <v>0</v>
      </c>
      <c r="P28" s="171">
        <f>'DE &amp; ALBS'!O25</f>
        <v>0</v>
      </c>
      <c r="Q28" s="171">
        <f>'DE &amp; ALBS'!P25</f>
        <v>0</v>
      </c>
      <c r="R28" s="171">
        <f>'DE &amp; ALBS'!Q25</f>
        <v>0</v>
      </c>
    </row>
    <row r="29" spans="1:18" ht="15.75" customHeight="1" thickBot="1" x14ac:dyDescent="0.25">
      <c r="A29" s="142"/>
      <c r="B29" s="144" t="s">
        <v>41</v>
      </c>
      <c r="C29" s="173"/>
      <c r="D29" s="174" t="e">
        <f t="shared" ref="D29:R29" si="8">D28/D27</f>
        <v>#DIV/0!</v>
      </c>
      <c r="E29" s="174" t="e">
        <f t="shared" si="8"/>
        <v>#DIV/0!</v>
      </c>
      <c r="F29" s="174" t="e">
        <f t="shared" si="8"/>
        <v>#DIV/0!</v>
      </c>
      <c r="G29" s="174" t="e">
        <f t="shared" si="8"/>
        <v>#DIV/0!</v>
      </c>
      <c r="H29" s="174" t="e">
        <f t="shared" si="8"/>
        <v>#DIV/0!</v>
      </c>
      <c r="I29" s="174" t="e">
        <f t="shared" si="8"/>
        <v>#DIV/0!</v>
      </c>
      <c r="J29" s="174" t="e">
        <f t="shared" si="8"/>
        <v>#DIV/0!</v>
      </c>
      <c r="K29" s="174" t="e">
        <f t="shared" si="8"/>
        <v>#DIV/0!</v>
      </c>
      <c r="L29" s="174" t="e">
        <f t="shared" si="8"/>
        <v>#DIV/0!</v>
      </c>
      <c r="M29" s="174" t="e">
        <f t="shared" si="8"/>
        <v>#DIV/0!</v>
      </c>
      <c r="N29" s="174" t="e">
        <f t="shared" si="8"/>
        <v>#DIV/0!</v>
      </c>
      <c r="O29" s="174" t="e">
        <f t="shared" si="8"/>
        <v>#DIV/0!</v>
      </c>
      <c r="P29" s="174" t="e">
        <f t="shared" si="8"/>
        <v>#DIV/0!</v>
      </c>
      <c r="Q29" s="174" t="e">
        <f t="shared" si="8"/>
        <v>#DIV/0!</v>
      </c>
      <c r="R29" s="175" t="e">
        <f t="shared" si="8"/>
        <v>#DIV/0!</v>
      </c>
    </row>
    <row r="30" spans="1:18" ht="15.75" customHeight="1" thickBot="1" x14ac:dyDescent="0.25">
      <c r="A30" s="142"/>
      <c r="B30" s="146" t="s">
        <v>15</v>
      </c>
      <c r="C30" s="176">
        <v>0</v>
      </c>
      <c r="D30" s="180">
        <f>'DE &amp; ALBS'!C27</f>
        <v>0</v>
      </c>
      <c r="E30" s="180">
        <f>'DE &amp; ALBS'!D27</f>
        <v>0</v>
      </c>
      <c r="F30" s="180">
        <f>'DE &amp; ALBS'!E27</f>
        <v>0</v>
      </c>
      <c r="G30" s="180">
        <f>'DE &amp; ALBS'!F27</f>
        <v>0</v>
      </c>
      <c r="H30" s="180">
        <f>'DE &amp; ALBS'!G27</f>
        <v>0</v>
      </c>
      <c r="I30" s="180">
        <f>'DE &amp; ALBS'!H27</f>
        <v>0</v>
      </c>
      <c r="J30" s="180">
        <f>'DE &amp; ALBS'!I27</f>
        <v>0</v>
      </c>
      <c r="K30" s="180">
        <f>'DE &amp; ALBS'!J27</f>
        <v>0</v>
      </c>
      <c r="L30" s="180">
        <f>'DE &amp; ALBS'!K27</f>
        <v>0</v>
      </c>
      <c r="M30" s="180">
        <f>'DE &amp; ALBS'!L27</f>
        <v>0</v>
      </c>
      <c r="N30" s="180">
        <f>'DE &amp; ALBS'!M27</f>
        <v>0</v>
      </c>
      <c r="O30" s="180">
        <f>'DE &amp; ALBS'!N27</f>
        <v>0</v>
      </c>
      <c r="P30" s="180">
        <f>'DE &amp; ALBS'!O27</f>
        <v>0</v>
      </c>
      <c r="Q30" s="180">
        <f>'DE &amp; ALBS'!P27</f>
        <v>0</v>
      </c>
      <c r="R30" s="180">
        <f>'DE &amp; ALBS'!Q27</f>
        <v>0</v>
      </c>
    </row>
    <row r="31" spans="1:18" ht="15.75" customHeight="1" thickBot="1" x14ac:dyDescent="0.25">
      <c r="A31" s="148"/>
      <c r="B31" s="144" t="s">
        <v>42</v>
      </c>
      <c r="C31" s="173">
        <v>0</v>
      </c>
      <c r="D31" s="181" t="e">
        <f>D30/D27</f>
        <v>#DIV/0!</v>
      </c>
      <c r="E31" s="158" t="e">
        <f>E30/E27</f>
        <v>#DIV/0!</v>
      </c>
      <c r="F31" s="154" t="e">
        <f t="shared" ref="F31:R31" si="9">F30/F27</f>
        <v>#DIV/0!</v>
      </c>
      <c r="G31" s="154" t="e">
        <f t="shared" si="9"/>
        <v>#DIV/0!</v>
      </c>
      <c r="H31" s="154" t="e">
        <f t="shared" si="9"/>
        <v>#DIV/0!</v>
      </c>
      <c r="I31" s="154" t="e">
        <f t="shared" si="9"/>
        <v>#DIV/0!</v>
      </c>
      <c r="J31" s="154" t="e">
        <f t="shared" si="9"/>
        <v>#DIV/0!</v>
      </c>
      <c r="K31" s="154" t="e">
        <f t="shared" si="9"/>
        <v>#DIV/0!</v>
      </c>
      <c r="L31" s="154" t="e">
        <f t="shared" si="9"/>
        <v>#DIV/0!</v>
      </c>
      <c r="M31" s="154" t="e">
        <f t="shared" si="9"/>
        <v>#DIV/0!</v>
      </c>
      <c r="N31" s="154" t="e">
        <f t="shared" si="9"/>
        <v>#DIV/0!</v>
      </c>
      <c r="O31" s="154" t="e">
        <f t="shared" si="9"/>
        <v>#DIV/0!</v>
      </c>
      <c r="P31" s="154" t="e">
        <f t="shared" si="9"/>
        <v>#DIV/0!</v>
      </c>
      <c r="Q31" s="154" t="e">
        <f t="shared" si="9"/>
        <v>#DIV/0!</v>
      </c>
      <c r="R31" s="155" t="e">
        <f t="shared" si="9"/>
        <v>#DIV/0!</v>
      </c>
    </row>
    <row r="32" spans="1:18" ht="15.75" customHeight="1" x14ac:dyDescent="0.2">
      <c r="A32" s="182"/>
      <c r="B32" s="182"/>
      <c r="C32" s="182"/>
      <c r="D32" s="182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4"/>
    </row>
    <row r="33" spans="1:18" ht="15.75" customHeight="1" x14ac:dyDescent="0.2">
      <c r="A33" s="182"/>
      <c r="B33" s="182"/>
      <c r="C33" s="182"/>
      <c r="D33" s="182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4"/>
    </row>
    <row r="34" spans="1:18" ht="17.25" customHeight="1" thickBot="1" x14ac:dyDescent="0.25">
      <c r="A34" s="182"/>
      <c r="B34" s="182"/>
      <c r="C34" s="182"/>
      <c r="D34" s="182"/>
      <c r="E34" s="185"/>
      <c r="F34" s="186"/>
      <c r="G34" s="186"/>
      <c r="H34" s="186"/>
      <c r="I34" s="186"/>
      <c r="J34" s="186"/>
      <c r="K34" s="186"/>
      <c r="L34" s="186"/>
      <c r="M34" s="186"/>
      <c r="N34" s="186"/>
      <c r="O34" s="186"/>
      <c r="P34" s="186"/>
      <c r="Q34" s="186"/>
      <c r="R34" s="186"/>
    </row>
    <row r="35" spans="1:18" ht="10.5" customHeight="1" thickBot="1" x14ac:dyDescent="0.3">
      <c r="A35" s="240" t="s">
        <v>50</v>
      </c>
      <c r="B35" s="241"/>
      <c r="C35" s="241"/>
      <c r="D35" s="241"/>
      <c r="E35" s="241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57"/>
    </row>
    <row r="36" spans="1:18" ht="13.5" customHeight="1" x14ac:dyDescent="0.2">
      <c r="A36" s="260" t="s">
        <v>0</v>
      </c>
      <c r="B36" s="262"/>
      <c r="C36" s="255" t="s">
        <v>10</v>
      </c>
      <c r="D36" s="258" t="s">
        <v>11</v>
      </c>
      <c r="E36" s="245" t="s">
        <v>45</v>
      </c>
      <c r="F36" s="247" t="s">
        <v>18</v>
      </c>
      <c r="G36" s="247" t="s">
        <v>1</v>
      </c>
      <c r="H36" s="247" t="s">
        <v>3</v>
      </c>
      <c r="I36" s="247" t="s">
        <v>2</v>
      </c>
      <c r="J36" s="247" t="s">
        <v>4</v>
      </c>
      <c r="K36" s="247" t="s">
        <v>5</v>
      </c>
      <c r="L36" s="247" t="s">
        <v>6</v>
      </c>
      <c r="M36" s="247" t="s">
        <v>7</v>
      </c>
      <c r="N36" s="247" t="s">
        <v>8</v>
      </c>
      <c r="O36" s="247" t="s">
        <v>9</v>
      </c>
      <c r="P36" s="247" t="s">
        <v>10</v>
      </c>
      <c r="Q36" s="247" t="s">
        <v>11</v>
      </c>
      <c r="R36" s="243" t="s">
        <v>29</v>
      </c>
    </row>
    <row r="37" spans="1:18" ht="15" customHeight="1" thickBot="1" x14ac:dyDescent="0.25">
      <c r="A37" s="261"/>
      <c r="B37" s="263"/>
      <c r="C37" s="264"/>
      <c r="D37" s="259"/>
      <c r="E37" s="246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4"/>
    </row>
    <row r="38" spans="1:18" ht="11.25" customHeight="1" thickBot="1" x14ac:dyDescent="0.25">
      <c r="A38" s="239" t="s">
        <v>30</v>
      </c>
      <c r="B38" s="139" t="s">
        <v>13</v>
      </c>
      <c r="C38" s="178"/>
      <c r="D38" s="141">
        <f>'Newer ALBS'!C4</f>
        <v>0</v>
      </c>
      <c r="E38" s="141">
        <f>'Newer ALBS'!D4</f>
        <v>0</v>
      </c>
      <c r="F38" s="141">
        <f>'Newer ALBS'!E4</f>
        <v>25</v>
      </c>
      <c r="G38" s="141">
        <f>'Newer ALBS'!F4</f>
        <v>29</v>
      </c>
      <c r="H38" s="141">
        <f>'Newer ALBS'!G4</f>
        <v>52</v>
      </c>
      <c r="I38" s="141">
        <f>'Newer ALBS'!H4</f>
        <v>24</v>
      </c>
      <c r="J38" s="141">
        <f>'Newer ALBS'!I4</f>
        <v>23</v>
      </c>
      <c r="K38" s="141">
        <f>'Newer ALBS'!J4</f>
        <v>0</v>
      </c>
      <c r="L38" s="141">
        <f>'Newer ALBS'!K4</f>
        <v>0</v>
      </c>
      <c r="M38" s="141">
        <f>'Newer ALBS'!L4</f>
        <v>0</v>
      </c>
      <c r="N38" s="141">
        <f>'Newer ALBS'!M4</f>
        <v>0</v>
      </c>
      <c r="O38" s="141">
        <f>'Newer ALBS'!N4</f>
        <v>0</v>
      </c>
      <c r="P38" s="141">
        <f>'Newer ALBS'!O4</f>
        <v>0</v>
      </c>
      <c r="Q38" s="141">
        <f>'Newer ALBS'!P4</f>
        <v>0</v>
      </c>
      <c r="R38" s="179">
        <f>'Newer ALBS'!Q4</f>
        <v>153</v>
      </c>
    </row>
    <row r="39" spans="1:18" ht="15" customHeight="1" thickBot="1" x14ac:dyDescent="0.25">
      <c r="A39" s="239"/>
      <c r="B39" s="169" t="s">
        <v>17</v>
      </c>
      <c r="C39" s="170"/>
      <c r="D39" s="187">
        <f>'Newer ALBS'!C5</f>
        <v>0</v>
      </c>
      <c r="E39" s="187">
        <f>'Newer ALBS'!D5</f>
        <v>0</v>
      </c>
      <c r="F39" s="187">
        <f>'Newer ALBS'!E5</f>
        <v>23</v>
      </c>
      <c r="G39" s="187">
        <f>'Newer ALBS'!F5</f>
        <v>27</v>
      </c>
      <c r="H39" s="187">
        <f>'Newer ALBS'!G5</f>
        <v>49</v>
      </c>
      <c r="I39" s="187">
        <f>'Newer ALBS'!H5</f>
        <v>23</v>
      </c>
      <c r="J39" s="187">
        <f>'Newer ALBS'!I5</f>
        <v>21</v>
      </c>
      <c r="K39" s="187">
        <f>'Newer ALBS'!J5</f>
        <v>0</v>
      </c>
      <c r="L39" s="187">
        <f>'Newer ALBS'!K5</f>
        <v>0</v>
      </c>
      <c r="M39" s="187">
        <f>'Newer ALBS'!L5</f>
        <v>0</v>
      </c>
      <c r="N39" s="187">
        <f>'Newer ALBS'!M5</f>
        <v>0</v>
      </c>
      <c r="O39" s="187">
        <f>'Newer ALBS'!N5</f>
        <v>0</v>
      </c>
      <c r="P39" s="187">
        <f>'Newer ALBS'!O5</f>
        <v>0</v>
      </c>
      <c r="Q39" s="187">
        <f>'Newer ALBS'!P5</f>
        <v>0</v>
      </c>
      <c r="R39" s="188">
        <f>'Newer ALBS'!Q5</f>
        <v>143</v>
      </c>
    </row>
    <row r="40" spans="1:18" ht="15" customHeight="1" thickBot="1" x14ac:dyDescent="0.25">
      <c r="A40" s="239"/>
      <c r="B40" s="144" t="s">
        <v>41</v>
      </c>
      <c r="C40" s="173"/>
      <c r="D40" s="174" t="e">
        <f t="shared" ref="D40:Q40" si="10">D39/D38</f>
        <v>#DIV/0!</v>
      </c>
      <c r="E40" s="174" t="e">
        <f t="shared" si="10"/>
        <v>#DIV/0!</v>
      </c>
      <c r="F40" s="145">
        <f t="shared" si="10"/>
        <v>0.92</v>
      </c>
      <c r="G40" s="145">
        <f t="shared" si="10"/>
        <v>0.93103448275862066</v>
      </c>
      <c r="H40" s="145">
        <f t="shared" si="10"/>
        <v>0.94230769230769229</v>
      </c>
      <c r="I40" s="145">
        <f t="shared" si="10"/>
        <v>0.95833333333333337</v>
      </c>
      <c r="J40" s="145">
        <f t="shared" si="10"/>
        <v>0.91304347826086951</v>
      </c>
      <c r="K40" s="145" t="e">
        <f t="shared" si="10"/>
        <v>#DIV/0!</v>
      </c>
      <c r="L40" s="145" t="e">
        <f t="shared" si="10"/>
        <v>#DIV/0!</v>
      </c>
      <c r="M40" s="145" t="e">
        <f t="shared" si="10"/>
        <v>#DIV/0!</v>
      </c>
      <c r="N40" s="145" t="e">
        <f t="shared" si="10"/>
        <v>#DIV/0!</v>
      </c>
      <c r="O40" s="145" t="e">
        <f t="shared" si="10"/>
        <v>#DIV/0!</v>
      </c>
      <c r="P40" s="145" t="e">
        <f t="shared" si="10"/>
        <v>#DIV/0!</v>
      </c>
      <c r="Q40" s="145" t="e">
        <f t="shared" si="10"/>
        <v>#DIV/0!</v>
      </c>
      <c r="R40" s="151">
        <f>R39/R38</f>
        <v>0.934640522875817</v>
      </c>
    </row>
    <row r="41" spans="1:18" ht="15" customHeight="1" thickBot="1" x14ac:dyDescent="0.25">
      <c r="A41" s="239"/>
      <c r="B41" s="146" t="s">
        <v>15</v>
      </c>
      <c r="C41" s="176"/>
      <c r="D41" s="147">
        <f>'Newer ALBS'!D7</f>
        <v>0</v>
      </c>
      <c r="E41" s="147">
        <f>'Newer ALBS'!D7</f>
        <v>0</v>
      </c>
      <c r="F41" s="147">
        <f>'Newer ALBS'!E7</f>
        <v>25</v>
      </c>
      <c r="G41" s="147">
        <f>'Newer ALBS'!F7</f>
        <v>29</v>
      </c>
      <c r="H41" s="147">
        <f>'Newer ALBS'!G7</f>
        <v>52</v>
      </c>
      <c r="I41" s="147">
        <f>'Newer ALBS'!H7</f>
        <v>24</v>
      </c>
      <c r="J41" s="147">
        <f>'Newer ALBS'!I7</f>
        <v>23</v>
      </c>
      <c r="K41" s="147">
        <f>'Newer ALBS'!J7</f>
        <v>0</v>
      </c>
      <c r="L41" s="147">
        <f>'Newer ALBS'!K7</f>
        <v>0</v>
      </c>
      <c r="M41" s="147">
        <f>'Newer ALBS'!L7</f>
        <v>0</v>
      </c>
      <c r="N41" s="147">
        <f>'Newer ALBS'!M7</f>
        <v>0</v>
      </c>
      <c r="O41" s="147">
        <f>'Newer ALBS'!N7</f>
        <v>0</v>
      </c>
      <c r="P41" s="147">
        <f>'Newer ALBS'!O7</f>
        <v>0</v>
      </c>
      <c r="Q41" s="147">
        <f>'Newer ALBS'!P7</f>
        <v>0</v>
      </c>
      <c r="R41" s="147">
        <f>'Newer ALBS'!Q7</f>
        <v>153</v>
      </c>
    </row>
    <row r="42" spans="1:18" ht="15" customHeight="1" thickBot="1" x14ac:dyDescent="0.25">
      <c r="A42" s="239"/>
      <c r="B42" s="144" t="s">
        <v>42</v>
      </c>
      <c r="C42" s="177"/>
      <c r="D42" s="158" t="e">
        <f t="shared" ref="D42:Q42" si="11">D41/D38</f>
        <v>#DIV/0!</v>
      </c>
      <c r="E42" s="158" t="e">
        <f t="shared" si="11"/>
        <v>#DIV/0!</v>
      </c>
      <c r="F42" s="149">
        <f t="shared" si="11"/>
        <v>1</v>
      </c>
      <c r="G42" s="149">
        <f t="shared" si="11"/>
        <v>1</v>
      </c>
      <c r="H42" s="149">
        <f t="shared" si="11"/>
        <v>1</v>
      </c>
      <c r="I42" s="149">
        <f t="shared" si="11"/>
        <v>1</v>
      </c>
      <c r="J42" s="149">
        <f t="shared" si="11"/>
        <v>1</v>
      </c>
      <c r="K42" s="149" t="e">
        <f t="shared" si="11"/>
        <v>#DIV/0!</v>
      </c>
      <c r="L42" s="149" t="e">
        <f t="shared" si="11"/>
        <v>#DIV/0!</v>
      </c>
      <c r="M42" s="149" t="e">
        <f t="shared" si="11"/>
        <v>#DIV/0!</v>
      </c>
      <c r="N42" s="149" t="e">
        <f t="shared" si="11"/>
        <v>#DIV/0!</v>
      </c>
      <c r="O42" s="149" t="e">
        <f t="shared" si="11"/>
        <v>#DIV/0!</v>
      </c>
      <c r="P42" s="149" t="e">
        <f t="shared" si="11"/>
        <v>#DIV/0!</v>
      </c>
      <c r="Q42" s="149" t="e">
        <f t="shared" si="11"/>
        <v>#DIV/0!</v>
      </c>
      <c r="R42" s="152">
        <f>R41/R38</f>
        <v>1</v>
      </c>
    </row>
    <row r="43" spans="1:18" ht="10.5" customHeight="1" thickBot="1" x14ac:dyDescent="0.25">
      <c r="A43" s="239" t="s">
        <v>31</v>
      </c>
      <c r="B43" s="139" t="s">
        <v>13</v>
      </c>
      <c r="C43" s="178"/>
      <c r="D43" s="141">
        <f>'Newer ALBS'!C9</f>
        <v>0</v>
      </c>
      <c r="E43" s="141">
        <f>'Newer ALBS'!D9</f>
        <v>0</v>
      </c>
      <c r="F43" s="141">
        <f>'Newer ALBS'!E9</f>
        <v>4</v>
      </c>
      <c r="G43" s="141">
        <f>'Newer ALBS'!F9</f>
        <v>9</v>
      </c>
      <c r="H43" s="141">
        <f>'Newer ALBS'!G9</f>
        <v>12</v>
      </c>
      <c r="I43" s="141">
        <f>'Newer ALBS'!H9</f>
        <v>7</v>
      </c>
      <c r="J43" s="141">
        <f>'Newer ALBS'!I9</f>
        <v>6</v>
      </c>
      <c r="K43" s="141">
        <f>'Newer ALBS'!J9</f>
        <v>8</v>
      </c>
      <c r="L43" s="141">
        <f>'Newer ALBS'!K9</f>
        <v>0</v>
      </c>
      <c r="M43" s="141">
        <f>'Newer ALBS'!L9</f>
        <v>0</v>
      </c>
      <c r="N43" s="141">
        <f>'Newer ALBS'!M9</f>
        <v>0</v>
      </c>
      <c r="O43" s="141">
        <f>'Newer ALBS'!N9</f>
        <v>0</v>
      </c>
      <c r="P43" s="141">
        <f>'Newer ALBS'!O9</f>
        <v>0</v>
      </c>
      <c r="Q43" s="141">
        <f>'Newer ALBS'!P9</f>
        <v>0</v>
      </c>
      <c r="R43" s="141">
        <f>'Newer ALBS'!Q9</f>
        <v>46</v>
      </c>
    </row>
    <row r="44" spans="1:18" ht="15" customHeight="1" thickBot="1" x14ac:dyDescent="0.25">
      <c r="A44" s="239"/>
      <c r="B44" s="169" t="s">
        <v>12</v>
      </c>
      <c r="C44" s="170"/>
      <c r="D44" s="187">
        <f>'Newer ALBS'!C10</f>
        <v>0</v>
      </c>
      <c r="E44" s="187">
        <f>'Newer ALBS'!D10</f>
        <v>0</v>
      </c>
      <c r="F44" s="187">
        <f>'Newer ALBS'!E10</f>
        <v>0</v>
      </c>
      <c r="G44" s="187">
        <f>'Newer ALBS'!F10</f>
        <v>5</v>
      </c>
      <c r="H44" s="187">
        <f>'Newer ALBS'!G10</f>
        <v>5</v>
      </c>
      <c r="I44" s="187">
        <f>'Newer ALBS'!H10</f>
        <v>2</v>
      </c>
      <c r="J44" s="187">
        <f>'Newer ALBS'!I10</f>
        <v>2</v>
      </c>
      <c r="K44" s="187">
        <f>'Newer ALBS'!J10</f>
        <v>0</v>
      </c>
      <c r="L44" s="187">
        <f>'Newer ALBS'!K10</f>
        <v>0</v>
      </c>
      <c r="M44" s="187">
        <f>'Newer ALBS'!L10</f>
        <v>0</v>
      </c>
      <c r="N44" s="187">
        <f>'Newer ALBS'!M10</f>
        <v>0</v>
      </c>
      <c r="O44" s="187">
        <f>'Newer ALBS'!N10</f>
        <v>0</v>
      </c>
      <c r="P44" s="187">
        <f>'Newer ALBS'!O10</f>
        <v>0</v>
      </c>
      <c r="Q44" s="187">
        <f>'Newer ALBS'!P10</f>
        <v>0</v>
      </c>
      <c r="R44" s="187">
        <f>'Newer ALBS'!Q10</f>
        <v>14</v>
      </c>
    </row>
    <row r="45" spans="1:18" ht="15" customHeight="1" thickBot="1" x14ac:dyDescent="0.25">
      <c r="A45" s="239"/>
      <c r="B45" s="144" t="s">
        <v>41</v>
      </c>
      <c r="C45" s="173"/>
      <c r="D45" s="174" t="e">
        <f t="shared" ref="D45:Q45" si="12">D44/D43</f>
        <v>#DIV/0!</v>
      </c>
      <c r="E45" s="174" t="e">
        <f t="shared" si="12"/>
        <v>#DIV/0!</v>
      </c>
      <c r="F45" s="145">
        <f t="shared" si="12"/>
        <v>0</v>
      </c>
      <c r="G45" s="145">
        <f t="shared" si="12"/>
        <v>0.55555555555555558</v>
      </c>
      <c r="H45" s="145">
        <f t="shared" si="12"/>
        <v>0.41666666666666669</v>
      </c>
      <c r="I45" s="145">
        <f t="shared" si="12"/>
        <v>0.2857142857142857</v>
      </c>
      <c r="J45" s="145">
        <f t="shared" si="12"/>
        <v>0.33333333333333331</v>
      </c>
      <c r="K45" s="145">
        <f t="shared" si="12"/>
        <v>0</v>
      </c>
      <c r="L45" s="145" t="e">
        <f t="shared" si="12"/>
        <v>#DIV/0!</v>
      </c>
      <c r="M45" s="145" t="e">
        <f t="shared" si="12"/>
        <v>#DIV/0!</v>
      </c>
      <c r="N45" s="145" t="e">
        <f t="shared" si="12"/>
        <v>#DIV/0!</v>
      </c>
      <c r="O45" s="145" t="e">
        <f t="shared" si="12"/>
        <v>#DIV/0!</v>
      </c>
      <c r="P45" s="145" t="e">
        <f t="shared" si="12"/>
        <v>#DIV/0!</v>
      </c>
      <c r="Q45" s="145" t="e">
        <f t="shared" si="12"/>
        <v>#DIV/0!</v>
      </c>
      <c r="R45" s="151">
        <f>R44/R43</f>
        <v>0.30434782608695654</v>
      </c>
    </row>
    <row r="46" spans="1:18" ht="15" customHeight="1" thickBot="1" x14ac:dyDescent="0.25">
      <c r="A46" s="239"/>
      <c r="B46" s="146" t="s">
        <v>15</v>
      </c>
      <c r="C46" s="176"/>
      <c r="D46" s="147">
        <f>'Newer ALBS'!D12</f>
        <v>0</v>
      </c>
      <c r="E46" s="147">
        <f>'Newer ALBS'!D12</f>
        <v>0</v>
      </c>
      <c r="F46" s="147">
        <f>'Newer ALBS'!E12</f>
        <v>4</v>
      </c>
      <c r="G46" s="147">
        <f>'Newer ALBS'!F12</f>
        <v>8</v>
      </c>
      <c r="H46" s="147">
        <f>'Newer ALBS'!G12</f>
        <v>10</v>
      </c>
      <c r="I46" s="147">
        <f>'Newer ALBS'!H12</f>
        <v>5</v>
      </c>
      <c r="J46" s="147">
        <f>'Newer ALBS'!I12</f>
        <v>6</v>
      </c>
      <c r="K46" s="147">
        <f>'Newer ALBS'!J12</f>
        <v>4</v>
      </c>
      <c r="L46" s="147">
        <f>'Newer ALBS'!K12</f>
        <v>0</v>
      </c>
      <c r="M46" s="147">
        <f>'Newer ALBS'!L12</f>
        <v>0</v>
      </c>
      <c r="N46" s="147">
        <f>'Newer ALBS'!M12</f>
        <v>0</v>
      </c>
      <c r="O46" s="147">
        <f>'Newer ALBS'!N12</f>
        <v>0</v>
      </c>
      <c r="P46" s="147">
        <f>'Newer ALBS'!O12</f>
        <v>0</v>
      </c>
      <c r="Q46" s="147">
        <f>'Newer ALBS'!P12</f>
        <v>0</v>
      </c>
      <c r="R46" s="147">
        <f>'Newer ALBS'!Q12</f>
        <v>37</v>
      </c>
    </row>
    <row r="47" spans="1:18" ht="15" customHeight="1" thickBot="1" x14ac:dyDescent="0.25">
      <c r="A47" s="239"/>
      <c r="B47" s="144" t="s">
        <v>42</v>
      </c>
      <c r="C47" s="177"/>
      <c r="D47" s="158" t="e">
        <f t="shared" ref="D47:Q47" si="13">D46/D43</f>
        <v>#DIV/0!</v>
      </c>
      <c r="E47" s="158" t="e">
        <f t="shared" si="13"/>
        <v>#DIV/0!</v>
      </c>
      <c r="F47" s="149">
        <f t="shared" si="13"/>
        <v>1</v>
      </c>
      <c r="G47" s="149">
        <f t="shared" si="13"/>
        <v>0.88888888888888884</v>
      </c>
      <c r="H47" s="149">
        <f t="shared" si="13"/>
        <v>0.83333333333333337</v>
      </c>
      <c r="I47" s="149">
        <f t="shared" si="13"/>
        <v>0.7142857142857143</v>
      </c>
      <c r="J47" s="149">
        <f t="shared" si="13"/>
        <v>1</v>
      </c>
      <c r="K47" s="149">
        <f t="shared" si="13"/>
        <v>0.5</v>
      </c>
      <c r="L47" s="149" t="e">
        <f t="shared" si="13"/>
        <v>#DIV/0!</v>
      </c>
      <c r="M47" s="149" t="e">
        <f t="shared" si="13"/>
        <v>#DIV/0!</v>
      </c>
      <c r="N47" s="149" t="e">
        <f t="shared" si="13"/>
        <v>#DIV/0!</v>
      </c>
      <c r="O47" s="149" t="e">
        <f t="shared" si="13"/>
        <v>#DIV/0!</v>
      </c>
      <c r="P47" s="149" t="e">
        <f t="shared" si="13"/>
        <v>#DIV/0!</v>
      </c>
      <c r="Q47" s="149" t="e">
        <f t="shared" si="13"/>
        <v>#DIV/0!</v>
      </c>
      <c r="R47" s="149">
        <f>R46/R43</f>
        <v>0.80434782608695654</v>
      </c>
    </row>
    <row r="48" spans="1:18" ht="9.75" customHeight="1" thickBot="1" x14ac:dyDescent="0.25">
      <c r="A48" s="239" t="s">
        <v>32</v>
      </c>
      <c r="B48" s="139" t="s">
        <v>13</v>
      </c>
      <c r="C48" s="178"/>
      <c r="D48" s="141">
        <f>'Newer ALBS'!C14</f>
        <v>0</v>
      </c>
      <c r="E48" s="141">
        <f>'Newer ALBS'!D14</f>
        <v>0</v>
      </c>
      <c r="F48" s="141">
        <f>'Newer ALBS'!E14</f>
        <v>24</v>
      </c>
      <c r="G48" s="141">
        <f>'Newer ALBS'!F14</f>
        <v>24</v>
      </c>
      <c r="H48" s="141">
        <f>'Newer ALBS'!G14</f>
        <v>26</v>
      </c>
      <c r="I48" s="141">
        <f>'Newer ALBS'!H14</f>
        <v>14</v>
      </c>
      <c r="J48" s="141">
        <f>'Newer ALBS'!I14</f>
        <v>24</v>
      </c>
      <c r="K48" s="141">
        <f>'Newer ALBS'!J14</f>
        <v>16</v>
      </c>
      <c r="L48" s="141">
        <f>'Newer ALBS'!K14</f>
        <v>0</v>
      </c>
      <c r="M48" s="141">
        <f>'Newer ALBS'!L14</f>
        <v>0</v>
      </c>
      <c r="N48" s="141">
        <f>'Newer ALBS'!M14</f>
        <v>0</v>
      </c>
      <c r="O48" s="141">
        <f>'Newer ALBS'!N14</f>
        <v>0</v>
      </c>
      <c r="P48" s="141">
        <f>'Newer ALBS'!O14</f>
        <v>0</v>
      </c>
      <c r="Q48" s="141">
        <f>'Newer ALBS'!P14</f>
        <v>0</v>
      </c>
      <c r="R48" s="179">
        <f>'Newer ALBS'!Q14</f>
        <v>128</v>
      </c>
    </row>
    <row r="49" spans="1:18" ht="19.5" customHeight="1" thickBot="1" x14ac:dyDescent="0.25">
      <c r="A49" s="239"/>
      <c r="B49" s="169" t="s">
        <v>17</v>
      </c>
      <c r="C49" s="170"/>
      <c r="D49" s="187">
        <f>'Newer ALBS'!C15</f>
        <v>0</v>
      </c>
      <c r="E49" s="187">
        <f>'Newer ALBS'!D15</f>
        <v>0</v>
      </c>
      <c r="F49" s="187">
        <v>41</v>
      </c>
      <c r="G49" s="187">
        <f>'Newer ALBS'!F15</f>
        <v>24</v>
      </c>
      <c r="H49" s="187">
        <f>'Newer ALBS'!G15</f>
        <v>26</v>
      </c>
      <c r="I49" s="187">
        <f>'Newer ALBS'!H15</f>
        <v>14</v>
      </c>
      <c r="J49" s="187">
        <f>'Newer ALBS'!I15</f>
        <v>24</v>
      </c>
      <c r="K49" s="187">
        <f>'Newer ALBS'!J15</f>
        <v>16</v>
      </c>
      <c r="L49" s="187">
        <f>'Newer ALBS'!K15</f>
        <v>0</v>
      </c>
      <c r="M49" s="187">
        <f>'Newer ALBS'!L15</f>
        <v>0</v>
      </c>
      <c r="N49" s="187">
        <f>'Newer ALBS'!M15</f>
        <v>0</v>
      </c>
      <c r="O49" s="187">
        <f>'Newer ALBS'!N15</f>
        <v>0</v>
      </c>
      <c r="P49" s="187">
        <f>'Newer ALBS'!O15</f>
        <v>0</v>
      </c>
      <c r="Q49" s="187">
        <f>'Newer ALBS'!P15</f>
        <v>0</v>
      </c>
      <c r="R49" s="188">
        <f>'Newer ALBS'!Q15</f>
        <v>128</v>
      </c>
    </row>
    <row r="50" spans="1:18" ht="19.5" customHeight="1" thickBot="1" x14ac:dyDescent="0.25">
      <c r="A50" s="239"/>
      <c r="B50" s="144" t="s">
        <v>41</v>
      </c>
      <c r="C50" s="173"/>
      <c r="D50" s="174" t="e">
        <f t="shared" ref="D50:R50" si="14">D49/D48</f>
        <v>#DIV/0!</v>
      </c>
      <c r="E50" s="174" t="e">
        <f t="shared" si="14"/>
        <v>#DIV/0!</v>
      </c>
      <c r="F50" s="145">
        <f t="shared" si="14"/>
        <v>1.7083333333333333</v>
      </c>
      <c r="G50" s="145">
        <f t="shared" si="14"/>
        <v>1</v>
      </c>
      <c r="H50" s="145">
        <f t="shared" si="14"/>
        <v>1</v>
      </c>
      <c r="I50" s="145">
        <f t="shared" si="14"/>
        <v>1</v>
      </c>
      <c r="J50" s="145">
        <f t="shared" si="14"/>
        <v>1</v>
      </c>
      <c r="K50" s="145">
        <f t="shared" si="14"/>
        <v>1</v>
      </c>
      <c r="L50" s="145" t="e">
        <f t="shared" si="14"/>
        <v>#DIV/0!</v>
      </c>
      <c r="M50" s="145" t="e">
        <f t="shared" si="14"/>
        <v>#DIV/0!</v>
      </c>
      <c r="N50" s="145" t="e">
        <f t="shared" si="14"/>
        <v>#DIV/0!</v>
      </c>
      <c r="O50" s="145" t="e">
        <f t="shared" si="14"/>
        <v>#DIV/0!</v>
      </c>
      <c r="P50" s="145" t="e">
        <f t="shared" si="14"/>
        <v>#DIV/0!</v>
      </c>
      <c r="Q50" s="145" t="e">
        <f t="shared" si="14"/>
        <v>#DIV/0!</v>
      </c>
      <c r="R50" s="151">
        <f t="shared" si="14"/>
        <v>1</v>
      </c>
    </row>
    <row r="51" spans="1:18" ht="15" customHeight="1" thickBot="1" x14ac:dyDescent="0.25">
      <c r="A51" s="239"/>
      <c r="B51" s="146" t="s">
        <v>15</v>
      </c>
      <c r="C51" s="176"/>
      <c r="D51" s="147">
        <f>'Newer ALBS'!D17</f>
        <v>0</v>
      </c>
      <c r="E51" s="147">
        <f>'Newer ALBS'!D17</f>
        <v>0</v>
      </c>
      <c r="F51" s="147">
        <f>'Newer ALBS'!E17</f>
        <v>24</v>
      </c>
      <c r="G51" s="147">
        <f>'Newer ALBS'!F17</f>
        <v>24</v>
      </c>
      <c r="H51" s="147">
        <f>'Newer ALBS'!G17</f>
        <v>26</v>
      </c>
      <c r="I51" s="147">
        <f>'Newer ALBS'!H17</f>
        <v>14</v>
      </c>
      <c r="J51" s="147">
        <f>'Newer ALBS'!I17</f>
        <v>24</v>
      </c>
      <c r="K51" s="147">
        <f>'Newer ALBS'!J17</f>
        <v>16</v>
      </c>
      <c r="L51" s="147">
        <f>'Newer ALBS'!K17</f>
        <v>0</v>
      </c>
      <c r="M51" s="147">
        <f>'Newer ALBS'!L17</f>
        <v>0</v>
      </c>
      <c r="N51" s="147">
        <f>'Newer ALBS'!M17</f>
        <v>0</v>
      </c>
      <c r="O51" s="147">
        <f>'Newer ALBS'!N17</f>
        <v>0</v>
      </c>
      <c r="P51" s="147">
        <f>'Newer ALBS'!O17</f>
        <v>0</v>
      </c>
      <c r="Q51" s="147">
        <f>'Newer ALBS'!P17</f>
        <v>0</v>
      </c>
      <c r="R51" s="147">
        <f>'Newer ALBS'!R17</f>
        <v>0</v>
      </c>
    </row>
    <row r="52" spans="1:18" ht="15" customHeight="1" thickBot="1" x14ac:dyDescent="0.25">
      <c r="A52" s="239"/>
      <c r="B52" s="144" t="s">
        <v>42</v>
      </c>
      <c r="C52" s="177"/>
      <c r="D52" s="158" t="e">
        <f t="shared" ref="D52:R52" si="15">D51/D48</f>
        <v>#DIV/0!</v>
      </c>
      <c r="E52" s="158" t="e">
        <f t="shared" si="15"/>
        <v>#DIV/0!</v>
      </c>
      <c r="F52" s="149">
        <f t="shared" si="15"/>
        <v>1</v>
      </c>
      <c r="G52" s="149">
        <f t="shared" si="15"/>
        <v>1</v>
      </c>
      <c r="H52" s="149">
        <f t="shared" si="15"/>
        <v>1</v>
      </c>
      <c r="I52" s="149">
        <f t="shared" si="15"/>
        <v>1</v>
      </c>
      <c r="J52" s="149">
        <f t="shared" si="15"/>
        <v>1</v>
      </c>
      <c r="K52" s="149">
        <f t="shared" si="15"/>
        <v>1</v>
      </c>
      <c r="L52" s="149" t="e">
        <f t="shared" si="15"/>
        <v>#DIV/0!</v>
      </c>
      <c r="M52" s="149" t="e">
        <f t="shared" si="15"/>
        <v>#DIV/0!</v>
      </c>
      <c r="N52" s="149" t="e">
        <f t="shared" si="15"/>
        <v>#DIV/0!</v>
      </c>
      <c r="O52" s="149" t="e">
        <f t="shared" si="15"/>
        <v>#DIV/0!</v>
      </c>
      <c r="P52" s="149" t="e">
        <f t="shared" si="15"/>
        <v>#DIV/0!</v>
      </c>
      <c r="Q52" s="149" t="e">
        <f t="shared" si="15"/>
        <v>#DIV/0!</v>
      </c>
      <c r="R52" s="152">
        <f t="shared" si="15"/>
        <v>0</v>
      </c>
    </row>
    <row r="53" spans="1:18" ht="11.25" customHeight="1" thickBot="1" x14ac:dyDescent="0.25">
      <c r="A53" s="239" t="s">
        <v>33</v>
      </c>
      <c r="B53" s="139" t="s">
        <v>13</v>
      </c>
      <c r="C53" s="178"/>
      <c r="D53" s="141">
        <f>'Newer ALBS'!C19</f>
        <v>0</v>
      </c>
      <c r="E53" s="141">
        <f>'Newer ALBS'!D19</f>
        <v>0</v>
      </c>
      <c r="F53" s="141">
        <f>'Newer ALBS'!E19</f>
        <v>70</v>
      </c>
      <c r="G53" s="141">
        <f>'Newer ALBS'!F19</f>
        <v>62</v>
      </c>
      <c r="H53" s="141">
        <f>'Newer ALBS'!G19</f>
        <v>71</v>
      </c>
      <c r="I53" s="141">
        <f>'Newer ALBS'!H19</f>
        <v>70</v>
      </c>
      <c r="J53" s="141">
        <f>'Newer ALBS'!I19</f>
        <v>60</v>
      </c>
      <c r="K53" s="141">
        <f>'Newer ALBS'!J19</f>
        <v>0</v>
      </c>
      <c r="L53" s="141">
        <f>'Newer ALBS'!K19</f>
        <v>0</v>
      </c>
      <c r="M53" s="141">
        <f>'Newer ALBS'!L19</f>
        <v>0</v>
      </c>
      <c r="N53" s="141">
        <f>'Newer ALBS'!M19</f>
        <v>0</v>
      </c>
      <c r="O53" s="141">
        <f>'Newer ALBS'!N19</f>
        <v>0</v>
      </c>
      <c r="P53" s="141">
        <f>'Newer ALBS'!O19</f>
        <v>0</v>
      </c>
      <c r="Q53" s="141">
        <f>'Newer ALBS'!P19</f>
        <v>0</v>
      </c>
      <c r="R53" s="179">
        <f>'Newer ALBS'!Q19</f>
        <v>333</v>
      </c>
    </row>
    <row r="54" spans="1:18" ht="15" customHeight="1" thickBot="1" x14ac:dyDescent="0.25">
      <c r="A54" s="239"/>
      <c r="B54" s="169" t="s">
        <v>12</v>
      </c>
      <c r="C54" s="170"/>
      <c r="D54" s="187">
        <f>'Newer ALBS'!C20</f>
        <v>0</v>
      </c>
      <c r="E54" s="187">
        <f>'Newer ALBS'!D20</f>
        <v>0</v>
      </c>
      <c r="F54" s="187">
        <f>'Newer ALBS'!E20</f>
        <v>17</v>
      </c>
      <c r="G54" s="187">
        <f>'Newer ALBS'!F20</f>
        <v>24</v>
      </c>
      <c r="H54" s="187">
        <f>'Newer ALBS'!G20</f>
        <v>53</v>
      </c>
      <c r="I54" s="187">
        <f>'Newer ALBS'!H20</f>
        <v>59</v>
      </c>
      <c r="J54" s="187">
        <f>'Newer ALBS'!I20</f>
        <v>45</v>
      </c>
      <c r="K54" s="187">
        <f>'Newer ALBS'!J20</f>
        <v>0</v>
      </c>
      <c r="L54" s="187">
        <f>'Newer ALBS'!K20</f>
        <v>0</v>
      </c>
      <c r="M54" s="187">
        <f>'Newer ALBS'!L20</f>
        <v>0</v>
      </c>
      <c r="N54" s="187">
        <f>'Newer ALBS'!M20</f>
        <v>0</v>
      </c>
      <c r="O54" s="187">
        <f>'Newer ALBS'!N20</f>
        <v>0</v>
      </c>
      <c r="P54" s="187">
        <f>'Newer ALBS'!O20</f>
        <v>0</v>
      </c>
      <c r="Q54" s="187">
        <f>'Newer ALBS'!P20</f>
        <v>0</v>
      </c>
      <c r="R54" s="188">
        <f>'Newer ALBS'!Q20</f>
        <v>198</v>
      </c>
    </row>
    <row r="55" spans="1:18" ht="21" customHeight="1" thickBot="1" x14ac:dyDescent="0.25">
      <c r="A55" s="239"/>
      <c r="B55" s="144" t="s">
        <v>41</v>
      </c>
      <c r="C55" s="173"/>
      <c r="D55" s="174" t="e">
        <f t="shared" ref="D55:R55" si="16">D54/D53</f>
        <v>#DIV/0!</v>
      </c>
      <c r="E55" s="174" t="e">
        <f t="shared" si="16"/>
        <v>#DIV/0!</v>
      </c>
      <c r="F55" s="145">
        <f t="shared" si="16"/>
        <v>0.24285714285714285</v>
      </c>
      <c r="G55" s="145">
        <f t="shared" si="16"/>
        <v>0.38709677419354838</v>
      </c>
      <c r="H55" s="145">
        <f t="shared" si="16"/>
        <v>0.74647887323943662</v>
      </c>
      <c r="I55" s="145">
        <f t="shared" si="16"/>
        <v>0.84285714285714286</v>
      </c>
      <c r="J55" s="145">
        <f t="shared" si="16"/>
        <v>0.75</v>
      </c>
      <c r="K55" s="145" t="e">
        <f t="shared" si="16"/>
        <v>#DIV/0!</v>
      </c>
      <c r="L55" s="145" t="e">
        <f t="shared" si="16"/>
        <v>#DIV/0!</v>
      </c>
      <c r="M55" s="145" t="e">
        <f t="shared" si="16"/>
        <v>#DIV/0!</v>
      </c>
      <c r="N55" s="145" t="e">
        <f t="shared" si="16"/>
        <v>#DIV/0!</v>
      </c>
      <c r="O55" s="145" t="e">
        <f t="shared" si="16"/>
        <v>#DIV/0!</v>
      </c>
      <c r="P55" s="145" t="e">
        <f t="shared" si="16"/>
        <v>#DIV/0!</v>
      </c>
      <c r="Q55" s="145" t="e">
        <f t="shared" si="16"/>
        <v>#DIV/0!</v>
      </c>
      <c r="R55" s="151">
        <f t="shared" si="16"/>
        <v>0.59459459459459463</v>
      </c>
    </row>
    <row r="56" spans="1:18" ht="15" customHeight="1" thickBot="1" x14ac:dyDescent="0.25">
      <c r="A56" s="239"/>
      <c r="B56" s="146" t="s">
        <v>15</v>
      </c>
      <c r="C56" s="176">
        <v>165</v>
      </c>
      <c r="D56" s="147">
        <f>'Newer ALBS'!D22</f>
        <v>0</v>
      </c>
      <c r="E56" s="147">
        <f>'Newer ALBS'!D22</f>
        <v>0</v>
      </c>
      <c r="F56" s="147">
        <f>'Newer ALBS'!E22</f>
        <v>33</v>
      </c>
      <c r="G56" s="147">
        <f>'Newer ALBS'!F22</f>
        <v>61</v>
      </c>
      <c r="H56" s="147">
        <f>'Newer ALBS'!G22</f>
        <v>70</v>
      </c>
      <c r="I56" s="147">
        <f>'Newer ALBS'!H22</f>
        <v>70</v>
      </c>
      <c r="J56" s="147">
        <f>'Newer ALBS'!I22</f>
        <v>59</v>
      </c>
      <c r="K56" s="147">
        <f>'Newer ALBS'!J22</f>
        <v>0</v>
      </c>
      <c r="L56" s="147">
        <f>'Newer ALBS'!K22</f>
        <v>0</v>
      </c>
      <c r="M56" s="147">
        <f>'Newer ALBS'!L22</f>
        <v>0</v>
      </c>
      <c r="N56" s="147">
        <f>'Newer ALBS'!M22</f>
        <v>0</v>
      </c>
      <c r="O56" s="147">
        <f>'Newer ALBS'!N22</f>
        <v>0</v>
      </c>
      <c r="P56" s="147">
        <f>'Newer ALBS'!O22</f>
        <v>0</v>
      </c>
      <c r="Q56" s="147">
        <f>'Newer ALBS'!P22</f>
        <v>0</v>
      </c>
      <c r="R56" s="147">
        <f>'Newer ALBS'!Q22</f>
        <v>293</v>
      </c>
    </row>
    <row r="57" spans="1:18" ht="15" customHeight="1" thickBot="1" x14ac:dyDescent="0.25">
      <c r="A57" s="239"/>
      <c r="B57" s="144" t="s">
        <v>43</v>
      </c>
      <c r="C57" s="199">
        <v>2.4264705882352939</v>
      </c>
      <c r="D57" s="158" t="e">
        <f t="shared" ref="D57:E57" si="17">D56/D53</f>
        <v>#DIV/0!</v>
      </c>
      <c r="E57" s="158" t="e">
        <f t="shared" si="17"/>
        <v>#DIV/0!</v>
      </c>
      <c r="F57" s="154">
        <f>F56/F53</f>
        <v>0.47142857142857142</v>
      </c>
      <c r="G57" s="154">
        <f t="shared" ref="G57:Q57" si="18">G56/G53</f>
        <v>0.9838709677419355</v>
      </c>
      <c r="H57" s="154">
        <f t="shared" si="18"/>
        <v>0.9859154929577465</v>
      </c>
      <c r="I57" s="154">
        <f t="shared" si="18"/>
        <v>1</v>
      </c>
      <c r="J57" s="154">
        <f t="shared" si="18"/>
        <v>0.98333333333333328</v>
      </c>
      <c r="K57" s="154" t="e">
        <f t="shared" si="18"/>
        <v>#DIV/0!</v>
      </c>
      <c r="L57" s="154" t="e">
        <f t="shared" si="18"/>
        <v>#DIV/0!</v>
      </c>
      <c r="M57" s="154" t="e">
        <f t="shared" si="18"/>
        <v>#DIV/0!</v>
      </c>
      <c r="N57" s="154" t="e">
        <f t="shared" si="18"/>
        <v>#DIV/0!</v>
      </c>
      <c r="O57" s="154" t="e">
        <f t="shared" si="18"/>
        <v>#DIV/0!</v>
      </c>
      <c r="P57" s="154" t="e">
        <f t="shared" si="18"/>
        <v>#DIV/0!</v>
      </c>
      <c r="Q57" s="154" t="e">
        <f t="shared" si="18"/>
        <v>#DIV/0!</v>
      </c>
      <c r="R57" s="154">
        <f>R56/R53</f>
        <v>0.87987987987987992</v>
      </c>
    </row>
    <row r="58" spans="1:18" ht="32.25" customHeight="1" x14ac:dyDescent="0.2">
      <c r="A58" s="189"/>
    </row>
  </sheetData>
  <mergeCells count="47">
    <mergeCell ref="A53:A57"/>
    <mergeCell ref="C5:C6"/>
    <mergeCell ref="C36:C37"/>
    <mergeCell ref="A38:A42"/>
    <mergeCell ref="A12:A14"/>
    <mergeCell ref="A7:A8"/>
    <mergeCell ref="A17:A19"/>
    <mergeCell ref="A22:A23"/>
    <mergeCell ref="A35:R35"/>
    <mergeCell ref="Q36:Q37"/>
    <mergeCell ref="R36:R37"/>
    <mergeCell ref="L36:L37"/>
    <mergeCell ref="M36:M37"/>
    <mergeCell ref="O36:O37"/>
    <mergeCell ref="O5:O6"/>
    <mergeCell ref="L5:L6"/>
    <mergeCell ref="A48:A52"/>
    <mergeCell ref="A36:A37"/>
    <mergeCell ref="B36:B37"/>
    <mergeCell ref="D36:D37"/>
    <mergeCell ref="E36:E37"/>
    <mergeCell ref="A43:A47"/>
    <mergeCell ref="J5:J6"/>
    <mergeCell ref="K5:K6"/>
    <mergeCell ref="A27:A28"/>
    <mergeCell ref="N36:N37"/>
    <mergeCell ref="G36:G37"/>
    <mergeCell ref="H36:H37"/>
    <mergeCell ref="I36:I37"/>
    <mergeCell ref="J36:J37"/>
    <mergeCell ref="K36:K37"/>
    <mergeCell ref="P36:P37"/>
    <mergeCell ref="Q5:Q6"/>
    <mergeCell ref="A4:R4"/>
    <mergeCell ref="A5:A6"/>
    <mergeCell ref="B5:B6"/>
    <mergeCell ref="D5:D6"/>
    <mergeCell ref="E5:E6"/>
    <mergeCell ref="F5:F6"/>
    <mergeCell ref="G5:G6"/>
    <mergeCell ref="F36:F37"/>
    <mergeCell ref="H5:H6"/>
    <mergeCell ref="R5:R6"/>
    <mergeCell ref="M5:M6"/>
    <mergeCell ref="N5:N6"/>
    <mergeCell ref="I5:I6"/>
    <mergeCell ref="P5:P6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0"/>
  <sheetViews>
    <sheetView topLeftCell="A31" workbookViewId="0">
      <selection activeCell="A29" sqref="A29:A30"/>
    </sheetView>
  </sheetViews>
  <sheetFormatPr defaultColWidth="17.54296875" defaultRowHeight="15" customHeight="1" x14ac:dyDescent="0.25"/>
  <cols>
    <col min="1" max="1" width="17.1796875" style="95" customWidth="1"/>
    <col min="2" max="2" width="27.1796875" style="95" customWidth="1"/>
    <col min="3" max="6" width="7" style="95" customWidth="1"/>
    <col min="7" max="7" width="7.54296875" style="95" customWidth="1"/>
    <col min="8" max="8" width="9" style="95" customWidth="1"/>
    <col min="9" max="9" width="7.453125" style="95" customWidth="1"/>
    <col min="10" max="11" width="9" style="95" customWidth="1"/>
    <col min="12" max="12" width="6.81640625" style="95" customWidth="1"/>
    <col min="13" max="13" width="7.54296875" style="95" customWidth="1"/>
    <col min="14" max="14" width="6.54296875" style="95" customWidth="1"/>
    <col min="15" max="15" width="7.1796875" style="95" customWidth="1"/>
    <col min="16" max="16384" width="17.54296875" style="95"/>
  </cols>
  <sheetData>
    <row r="1" spans="1:15" ht="21.75" customHeight="1" thickBot="1" x14ac:dyDescent="0.3">
      <c r="A1" s="109"/>
      <c r="B1" s="110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</row>
    <row r="2" spans="1:15" ht="15" customHeight="1" thickBot="1" x14ac:dyDescent="0.3">
      <c r="A2" s="267" t="s">
        <v>51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9"/>
    </row>
    <row r="3" spans="1:15" ht="15" customHeight="1" x14ac:dyDescent="0.25">
      <c r="A3" s="280" t="s">
        <v>0</v>
      </c>
      <c r="B3" s="282"/>
      <c r="C3" s="270" t="s">
        <v>18</v>
      </c>
      <c r="D3" s="270" t="s">
        <v>1</v>
      </c>
      <c r="E3" s="270" t="s">
        <v>3</v>
      </c>
      <c r="F3" s="270" t="s">
        <v>2</v>
      </c>
      <c r="G3" s="270" t="s">
        <v>4</v>
      </c>
      <c r="H3" s="270" t="s">
        <v>5</v>
      </c>
      <c r="I3" s="270" t="s">
        <v>6</v>
      </c>
      <c r="J3" s="270" t="s">
        <v>7</v>
      </c>
      <c r="K3" s="270" t="s">
        <v>8</v>
      </c>
      <c r="L3" s="270" t="s">
        <v>9</v>
      </c>
      <c r="M3" s="270" t="s">
        <v>10</v>
      </c>
      <c r="N3" s="270" t="s">
        <v>11</v>
      </c>
      <c r="O3" s="276" t="s">
        <v>29</v>
      </c>
    </row>
    <row r="4" spans="1:15" ht="15" customHeight="1" thickBot="1" x14ac:dyDescent="0.3">
      <c r="A4" s="281"/>
      <c r="B4" s="283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7"/>
    </row>
    <row r="5" spans="1:15" ht="14.5" customHeight="1" x14ac:dyDescent="0.25">
      <c r="A5" s="265" t="s">
        <v>36</v>
      </c>
      <c r="B5" s="112" t="s">
        <v>13</v>
      </c>
      <c r="C5" s="113">
        <f>'DE &amp; ALBS'!E9</f>
        <v>20423</v>
      </c>
      <c r="D5" s="113">
        <f>'DE &amp; ALBS'!F9</f>
        <v>30022</v>
      </c>
      <c r="E5" s="113">
        <f>'DE &amp; ALBS'!G9</f>
        <v>43082</v>
      </c>
      <c r="F5" s="113">
        <f>'DE &amp; ALBS'!H9</f>
        <v>25866</v>
      </c>
      <c r="G5" s="113">
        <f>'DE &amp; ALBS'!I9</f>
        <v>16058</v>
      </c>
      <c r="H5" s="113">
        <f>'DE &amp; ALBS'!J9</f>
        <v>0</v>
      </c>
      <c r="I5" s="113">
        <f>'DE &amp; ALBS'!K9</f>
        <v>0</v>
      </c>
      <c r="J5" s="113">
        <f>'DE &amp; ALBS'!L9</f>
        <v>0</v>
      </c>
      <c r="K5" s="113">
        <f>'DE &amp; ALBS'!M9</f>
        <v>0</v>
      </c>
      <c r="L5" s="113">
        <f>'DE &amp; ALBS'!N9</f>
        <v>0</v>
      </c>
      <c r="M5" s="113">
        <f>'DE &amp; ALBS'!O9</f>
        <v>0</v>
      </c>
      <c r="N5" s="113">
        <f>'DE &amp; ALBS'!P9</f>
        <v>0</v>
      </c>
      <c r="O5" s="114">
        <f>'DE &amp; ALBS'!Q9</f>
        <v>135451</v>
      </c>
    </row>
    <row r="6" spans="1:15" ht="14.5" customHeight="1" thickBot="1" x14ac:dyDescent="0.3">
      <c r="A6" s="266"/>
      <c r="B6" s="115" t="s">
        <v>17</v>
      </c>
      <c r="C6" s="116">
        <f>'DE &amp; ALBS'!E10</f>
        <v>17581</v>
      </c>
      <c r="D6" s="116">
        <f>'DE &amp; ALBS'!F10</f>
        <v>25873</v>
      </c>
      <c r="E6" s="116">
        <f>'DE &amp; ALBS'!G10</f>
        <v>36720</v>
      </c>
      <c r="F6" s="116">
        <f>'DE &amp; ALBS'!H10</f>
        <v>22106</v>
      </c>
      <c r="G6" s="116">
        <f>'DE &amp; ALBS'!I10</f>
        <v>14542</v>
      </c>
      <c r="H6" s="116">
        <f>'DE &amp; ALBS'!J10</f>
        <v>0</v>
      </c>
      <c r="I6" s="116">
        <f>'DE &amp; ALBS'!K10</f>
        <v>0</v>
      </c>
      <c r="J6" s="116">
        <f>'DE &amp; ALBS'!L10</f>
        <v>0</v>
      </c>
      <c r="K6" s="116">
        <f>'DE &amp; ALBS'!M10</f>
        <v>0</v>
      </c>
      <c r="L6" s="116">
        <f>'DE &amp; ALBS'!N10</f>
        <v>0</v>
      </c>
      <c r="M6" s="116">
        <f>'DE &amp; ALBS'!O10</f>
        <v>0</v>
      </c>
      <c r="N6" s="116">
        <f>'DE &amp; ALBS'!P10</f>
        <v>0</v>
      </c>
      <c r="O6" s="117">
        <f>'DE &amp; ALBS'!Q10</f>
        <v>116822</v>
      </c>
    </row>
    <row r="7" spans="1:15" ht="14.5" customHeight="1" thickBot="1" x14ac:dyDescent="0.3">
      <c r="A7" s="266"/>
      <c r="B7" s="118" t="s">
        <v>41</v>
      </c>
      <c r="C7" s="119">
        <f t="shared" ref="C7:O7" si="0">C6/C5</f>
        <v>0.86084316701757824</v>
      </c>
      <c r="D7" s="119">
        <f t="shared" si="0"/>
        <v>0.8618013456798348</v>
      </c>
      <c r="E7" s="119">
        <f t="shared" si="0"/>
        <v>0.85232811847175149</v>
      </c>
      <c r="F7" s="119">
        <f t="shared" si="0"/>
        <v>0.85463542874816356</v>
      </c>
      <c r="G7" s="119">
        <f t="shared" si="0"/>
        <v>0.90559222817287333</v>
      </c>
      <c r="H7" s="119" t="e">
        <f t="shared" si="0"/>
        <v>#DIV/0!</v>
      </c>
      <c r="I7" s="119" t="e">
        <f t="shared" si="0"/>
        <v>#DIV/0!</v>
      </c>
      <c r="J7" s="119" t="e">
        <f t="shared" si="0"/>
        <v>#DIV/0!</v>
      </c>
      <c r="K7" s="119" t="e">
        <f t="shared" si="0"/>
        <v>#DIV/0!</v>
      </c>
      <c r="L7" s="119" t="e">
        <f t="shared" si="0"/>
        <v>#DIV/0!</v>
      </c>
      <c r="M7" s="119" t="e">
        <f t="shared" si="0"/>
        <v>#DIV/0!</v>
      </c>
      <c r="N7" s="119" t="e">
        <f t="shared" si="0"/>
        <v>#DIV/0!</v>
      </c>
      <c r="O7" s="120">
        <f t="shared" si="0"/>
        <v>0.86246686993820643</v>
      </c>
    </row>
    <row r="8" spans="1:15" ht="14.5" customHeight="1" thickBot="1" x14ac:dyDescent="0.3">
      <c r="A8" s="266"/>
      <c r="B8" s="121" t="s">
        <v>15</v>
      </c>
      <c r="C8" s="122">
        <f>'DE &amp; ALBS'!E12</f>
        <v>19549</v>
      </c>
      <c r="D8" s="122">
        <f>'DE &amp; ALBS'!F12</f>
        <v>28940</v>
      </c>
      <c r="E8" s="122">
        <f>'DE &amp; ALBS'!G12</f>
        <v>41550</v>
      </c>
      <c r="F8" s="122">
        <f>'DE &amp; ALBS'!H12</f>
        <v>24630</v>
      </c>
      <c r="G8" s="122">
        <f>'DE &amp; ALBS'!I12</f>
        <v>15014</v>
      </c>
      <c r="H8" s="122">
        <f>'DE &amp; ALBS'!J12</f>
        <v>0</v>
      </c>
      <c r="I8" s="122">
        <f>'DE &amp; ALBS'!K12</f>
        <v>0</v>
      </c>
      <c r="J8" s="122">
        <f>'DE &amp; ALBS'!L12</f>
        <v>0</v>
      </c>
      <c r="K8" s="122">
        <f>'DE &amp; ALBS'!M12</f>
        <v>0</v>
      </c>
      <c r="L8" s="122">
        <f>'DE &amp; ALBS'!N12</f>
        <v>0</v>
      </c>
      <c r="M8" s="122">
        <f>'DE &amp; ALBS'!O12</f>
        <v>0</v>
      </c>
      <c r="N8" s="122">
        <f>'DE &amp; ALBS'!P12</f>
        <v>0</v>
      </c>
      <c r="O8" s="123">
        <f>'DE &amp; ALBS'!Q12</f>
        <v>129683</v>
      </c>
    </row>
    <row r="9" spans="1:15" ht="14.5" customHeight="1" thickBot="1" x14ac:dyDescent="0.3">
      <c r="A9" s="275"/>
      <c r="B9" s="118" t="s">
        <v>42</v>
      </c>
      <c r="C9" s="124">
        <f t="shared" ref="C9:O9" si="1">C8/C5</f>
        <v>0.95720511188366053</v>
      </c>
      <c r="D9" s="124">
        <f>D8/D5</f>
        <v>0.9639597628405836</v>
      </c>
      <c r="E9" s="124">
        <f t="shared" si="1"/>
        <v>0.96443990529687573</v>
      </c>
      <c r="F9" s="124">
        <f t="shared" si="1"/>
        <v>0.95221526327998141</v>
      </c>
      <c r="G9" s="124">
        <f t="shared" si="1"/>
        <v>0.93498567692116075</v>
      </c>
      <c r="H9" s="124" t="e">
        <f t="shared" si="1"/>
        <v>#DIV/0!</v>
      </c>
      <c r="I9" s="124" t="e">
        <f t="shared" si="1"/>
        <v>#DIV/0!</v>
      </c>
      <c r="J9" s="124" t="e">
        <f t="shared" si="1"/>
        <v>#DIV/0!</v>
      </c>
      <c r="K9" s="124" t="e">
        <f t="shared" si="1"/>
        <v>#DIV/0!</v>
      </c>
      <c r="L9" s="124" t="e">
        <f t="shared" si="1"/>
        <v>#DIV/0!</v>
      </c>
      <c r="M9" s="124" t="e">
        <f t="shared" si="1"/>
        <v>#DIV/0!</v>
      </c>
      <c r="N9" s="124" t="e">
        <f t="shared" si="1"/>
        <v>#DIV/0!</v>
      </c>
      <c r="O9" s="125">
        <f t="shared" si="1"/>
        <v>0.95741633505843438</v>
      </c>
    </row>
    <row r="10" spans="1:15" ht="14.5" customHeight="1" x14ac:dyDescent="0.25">
      <c r="A10" s="265" t="s">
        <v>35</v>
      </c>
      <c r="B10" s="112" t="s">
        <v>13</v>
      </c>
      <c r="C10" s="113">
        <f>'DE &amp; ALBS'!E14</f>
        <v>124</v>
      </c>
      <c r="D10" s="113">
        <f>'DE &amp; ALBS'!F14</f>
        <v>169</v>
      </c>
      <c r="E10" s="113">
        <f>'DE &amp; ALBS'!G14</f>
        <v>247</v>
      </c>
      <c r="F10" s="113">
        <f>'DE &amp; ALBS'!H14</f>
        <v>156</v>
      </c>
      <c r="G10" s="113">
        <f>'DE &amp; ALBS'!I14</f>
        <v>152</v>
      </c>
      <c r="H10" s="113">
        <f>'DE &amp; ALBS'!J14</f>
        <v>139</v>
      </c>
      <c r="I10" s="113">
        <f>'DE &amp; ALBS'!K14</f>
        <v>0</v>
      </c>
      <c r="J10" s="113">
        <f>'DE &amp; ALBS'!L14</f>
        <v>0</v>
      </c>
      <c r="K10" s="113">
        <f>'DE &amp; ALBS'!M14</f>
        <v>0</v>
      </c>
      <c r="L10" s="113">
        <f>'DE &amp; ALBS'!N14</f>
        <v>0</v>
      </c>
      <c r="M10" s="113">
        <f>'DE &amp; ALBS'!O14</f>
        <v>0</v>
      </c>
      <c r="N10" s="113">
        <f>'DE &amp; ALBS'!P14</f>
        <v>0</v>
      </c>
      <c r="O10" s="114">
        <f>'DE &amp; ALBS'!Q14</f>
        <v>987</v>
      </c>
    </row>
    <row r="11" spans="1:15" ht="14.5" customHeight="1" thickBot="1" x14ac:dyDescent="0.3">
      <c r="A11" s="266"/>
      <c r="B11" s="115" t="s">
        <v>12</v>
      </c>
      <c r="C11" s="116">
        <f>'DE &amp; ALBS'!E15</f>
        <v>119</v>
      </c>
      <c r="D11" s="116">
        <f>'DE &amp; ALBS'!F15</f>
        <v>162</v>
      </c>
      <c r="E11" s="116">
        <f>'DE &amp; ALBS'!G15</f>
        <v>237</v>
      </c>
      <c r="F11" s="116">
        <f>'DE &amp; ALBS'!H15</f>
        <v>151</v>
      </c>
      <c r="G11" s="116">
        <f>'DE &amp; ALBS'!I15</f>
        <v>142</v>
      </c>
      <c r="H11" s="116">
        <f>'DE &amp; ALBS'!J15</f>
        <v>136</v>
      </c>
      <c r="I11" s="116">
        <f>'DE &amp; ALBS'!K15</f>
        <v>0</v>
      </c>
      <c r="J11" s="116">
        <f>'DE &amp; ALBS'!L15</f>
        <v>0</v>
      </c>
      <c r="K11" s="116">
        <f>'DE &amp; ALBS'!M15</f>
        <v>0</v>
      </c>
      <c r="L11" s="116">
        <f>'DE &amp; ALBS'!N15</f>
        <v>0</v>
      </c>
      <c r="M11" s="116">
        <f>'DE &amp; ALBS'!O15</f>
        <v>0</v>
      </c>
      <c r="N11" s="116">
        <f>'DE &amp; ALBS'!P15</f>
        <v>0</v>
      </c>
      <c r="O11" s="117">
        <f>'DE &amp; ALBS'!Q15</f>
        <v>947</v>
      </c>
    </row>
    <row r="12" spans="1:15" ht="14.5" customHeight="1" thickBot="1" x14ac:dyDescent="0.3">
      <c r="A12" s="266"/>
      <c r="B12" s="118" t="s">
        <v>41</v>
      </c>
      <c r="C12" s="119">
        <f t="shared" ref="C12:O12" si="2">C11/C10</f>
        <v>0.95967741935483875</v>
      </c>
      <c r="D12" s="119">
        <f t="shared" si="2"/>
        <v>0.95857988165680474</v>
      </c>
      <c r="E12" s="119">
        <f t="shared" si="2"/>
        <v>0.95951417004048578</v>
      </c>
      <c r="F12" s="119">
        <f t="shared" si="2"/>
        <v>0.96794871794871795</v>
      </c>
      <c r="G12" s="119">
        <f t="shared" si="2"/>
        <v>0.93421052631578949</v>
      </c>
      <c r="H12" s="119">
        <f t="shared" si="2"/>
        <v>0.97841726618705038</v>
      </c>
      <c r="I12" s="119" t="e">
        <f t="shared" si="2"/>
        <v>#DIV/0!</v>
      </c>
      <c r="J12" s="119" t="e">
        <f t="shared" si="2"/>
        <v>#DIV/0!</v>
      </c>
      <c r="K12" s="119" t="e">
        <f t="shared" si="2"/>
        <v>#DIV/0!</v>
      </c>
      <c r="L12" s="119" t="e">
        <f t="shared" si="2"/>
        <v>#DIV/0!</v>
      </c>
      <c r="M12" s="119" t="e">
        <f t="shared" si="2"/>
        <v>#DIV/0!</v>
      </c>
      <c r="N12" s="119" t="e">
        <f t="shared" si="2"/>
        <v>#DIV/0!</v>
      </c>
      <c r="O12" s="120">
        <f t="shared" si="2"/>
        <v>0.95947315096251262</v>
      </c>
    </row>
    <row r="13" spans="1:15" ht="14.5" customHeight="1" thickBot="1" x14ac:dyDescent="0.3">
      <c r="A13" s="266"/>
      <c r="B13" s="121" t="s">
        <v>15</v>
      </c>
      <c r="C13" s="122">
        <f>'DE &amp; ALBS'!E17</f>
        <v>122</v>
      </c>
      <c r="D13" s="122">
        <f>'DE &amp; ALBS'!F17</f>
        <v>167</v>
      </c>
      <c r="E13" s="122">
        <f>'DE &amp; ALBS'!G17</f>
        <v>246</v>
      </c>
      <c r="F13" s="122">
        <f>'DE &amp; ALBS'!H17</f>
        <v>153</v>
      </c>
      <c r="G13" s="122">
        <f>'DE &amp; ALBS'!I17</f>
        <v>150</v>
      </c>
      <c r="H13" s="122">
        <f>'DE &amp; ALBS'!J17</f>
        <v>139</v>
      </c>
      <c r="I13" s="122">
        <f>'DE &amp; ALBS'!K17</f>
        <v>0</v>
      </c>
      <c r="J13" s="122">
        <f>'DE &amp; ALBS'!L17</f>
        <v>0</v>
      </c>
      <c r="K13" s="122">
        <f>'DE &amp; ALBS'!M17</f>
        <v>0</v>
      </c>
      <c r="L13" s="122">
        <f>'DE &amp; ALBS'!N17</f>
        <v>0</v>
      </c>
      <c r="M13" s="122">
        <f>'DE &amp; ALBS'!O17</f>
        <v>0</v>
      </c>
      <c r="N13" s="122">
        <f>'DE &amp; ALBS'!P17</f>
        <v>0</v>
      </c>
      <c r="O13" s="123">
        <f>'DE &amp; ALBS'!Q17</f>
        <v>977</v>
      </c>
    </row>
    <row r="14" spans="1:15" ht="14.5" customHeight="1" thickBot="1" x14ac:dyDescent="0.3">
      <c r="A14" s="275"/>
      <c r="B14" s="118" t="s">
        <v>42</v>
      </c>
      <c r="C14" s="124">
        <f t="shared" ref="C14:O14" si="3">C13/C10</f>
        <v>0.9838709677419355</v>
      </c>
      <c r="D14" s="124">
        <f t="shared" si="3"/>
        <v>0.98816568047337283</v>
      </c>
      <c r="E14" s="124">
        <f t="shared" si="3"/>
        <v>0.99595141700404854</v>
      </c>
      <c r="F14" s="124">
        <f t="shared" si="3"/>
        <v>0.98076923076923073</v>
      </c>
      <c r="G14" s="124">
        <f t="shared" si="3"/>
        <v>0.98684210526315785</v>
      </c>
      <c r="H14" s="124">
        <f t="shared" si="3"/>
        <v>1</v>
      </c>
      <c r="I14" s="124" t="e">
        <f t="shared" si="3"/>
        <v>#DIV/0!</v>
      </c>
      <c r="J14" s="124" t="e">
        <f t="shared" si="3"/>
        <v>#DIV/0!</v>
      </c>
      <c r="K14" s="124" t="e">
        <f t="shared" si="3"/>
        <v>#DIV/0!</v>
      </c>
      <c r="L14" s="124" t="e">
        <f t="shared" si="3"/>
        <v>#DIV/0!</v>
      </c>
      <c r="M14" s="124" t="e">
        <f t="shared" si="3"/>
        <v>#DIV/0!</v>
      </c>
      <c r="N14" s="124" t="e">
        <f t="shared" si="3"/>
        <v>#DIV/0!</v>
      </c>
      <c r="O14" s="125">
        <f t="shared" si="3"/>
        <v>0.98986828774062818</v>
      </c>
    </row>
    <row r="15" spans="1:15" ht="14.5" customHeight="1" x14ac:dyDescent="0.25">
      <c r="A15" s="265" t="s">
        <v>34</v>
      </c>
      <c r="B15" s="112" t="s">
        <v>13</v>
      </c>
      <c r="C15" s="113">
        <f>'DE &amp; ALBS'!E19</f>
        <v>67</v>
      </c>
      <c r="D15" s="113">
        <f>'DE &amp; ALBS'!F19</f>
        <v>48</v>
      </c>
      <c r="E15" s="113">
        <f>'DE &amp; ALBS'!G19</f>
        <v>68</v>
      </c>
      <c r="F15" s="113">
        <f>'DE &amp; ALBS'!H19</f>
        <v>34</v>
      </c>
      <c r="G15" s="113">
        <f>'DE &amp; ALBS'!I19</f>
        <v>41</v>
      </c>
      <c r="H15" s="113">
        <f>'DE &amp; ALBS'!J19</f>
        <v>0</v>
      </c>
      <c r="I15" s="113">
        <f>'DE &amp; ALBS'!K19</f>
        <v>0</v>
      </c>
      <c r="J15" s="113">
        <f>'DE &amp; ALBS'!L19</f>
        <v>0</v>
      </c>
      <c r="K15" s="113">
        <f>'DE &amp; ALBS'!M19</f>
        <v>0</v>
      </c>
      <c r="L15" s="113">
        <f>'DE &amp; ALBS'!N19</f>
        <v>0</v>
      </c>
      <c r="M15" s="113">
        <f>'DE &amp; ALBS'!O19</f>
        <v>0</v>
      </c>
      <c r="N15" s="113">
        <f>'DE &amp; ALBS'!P19</f>
        <v>0</v>
      </c>
      <c r="O15" s="114">
        <f>'DE &amp; ALBS'!Q19</f>
        <v>258</v>
      </c>
    </row>
    <row r="16" spans="1:15" ht="14.5" customHeight="1" thickBot="1" x14ac:dyDescent="0.3">
      <c r="A16" s="266"/>
      <c r="B16" s="115" t="s">
        <v>17</v>
      </c>
      <c r="C16" s="116">
        <f>'DE &amp; ALBS'!E20</f>
        <v>66</v>
      </c>
      <c r="D16" s="116">
        <f>'DE &amp; ALBS'!F20</f>
        <v>47</v>
      </c>
      <c r="E16" s="116">
        <f>'DE &amp; ALBS'!G20</f>
        <v>68</v>
      </c>
      <c r="F16" s="116">
        <f>'DE &amp; ALBS'!H20</f>
        <v>32</v>
      </c>
      <c r="G16" s="116">
        <f>'DE &amp; ALBS'!I20</f>
        <v>41</v>
      </c>
      <c r="H16" s="116">
        <f>'DE &amp; ALBS'!J20</f>
        <v>0</v>
      </c>
      <c r="I16" s="116">
        <f>'DE &amp; ALBS'!K20</f>
        <v>0</v>
      </c>
      <c r="J16" s="116">
        <f>'DE &amp; ALBS'!L20</f>
        <v>0</v>
      </c>
      <c r="K16" s="116">
        <f>'DE &amp; ALBS'!M20</f>
        <v>0</v>
      </c>
      <c r="L16" s="116">
        <f>'DE &amp; ALBS'!N20</f>
        <v>0</v>
      </c>
      <c r="M16" s="116">
        <f>'DE &amp; ALBS'!O20</f>
        <v>0</v>
      </c>
      <c r="N16" s="116">
        <f>'DE &amp; ALBS'!P20</f>
        <v>0</v>
      </c>
      <c r="O16" s="117">
        <f>'DE &amp; ALBS'!Q20</f>
        <v>254</v>
      </c>
    </row>
    <row r="17" spans="1:17" ht="14.5" customHeight="1" thickBot="1" x14ac:dyDescent="0.3">
      <c r="A17" s="266"/>
      <c r="B17" s="118" t="s">
        <v>41</v>
      </c>
      <c r="C17" s="119">
        <f t="shared" ref="C17:O17" si="4">C16/C15</f>
        <v>0.9850746268656716</v>
      </c>
      <c r="D17" s="119">
        <f t="shared" si="4"/>
        <v>0.97916666666666663</v>
      </c>
      <c r="E17" s="119">
        <f t="shared" si="4"/>
        <v>1</v>
      </c>
      <c r="F17" s="119">
        <f t="shared" si="4"/>
        <v>0.94117647058823528</v>
      </c>
      <c r="G17" s="119">
        <f t="shared" si="4"/>
        <v>1</v>
      </c>
      <c r="H17" s="119" t="e">
        <f t="shared" si="4"/>
        <v>#DIV/0!</v>
      </c>
      <c r="I17" s="119" t="e">
        <f t="shared" si="4"/>
        <v>#DIV/0!</v>
      </c>
      <c r="J17" s="119" t="e">
        <f t="shared" si="4"/>
        <v>#DIV/0!</v>
      </c>
      <c r="K17" s="119" t="e">
        <f t="shared" si="4"/>
        <v>#DIV/0!</v>
      </c>
      <c r="L17" s="119" t="e">
        <f t="shared" si="4"/>
        <v>#DIV/0!</v>
      </c>
      <c r="M17" s="119" t="e">
        <f t="shared" si="4"/>
        <v>#DIV/0!</v>
      </c>
      <c r="N17" s="119" t="e">
        <f t="shared" si="4"/>
        <v>#DIV/0!</v>
      </c>
      <c r="O17" s="120">
        <f t="shared" si="4"/>
        <v>0.98449612403100772</v>
      </c>
    </row>
    <row r="18" spans="1:17" ht="14.5" customHeight="1" thickBot="1" x14ac:dyDescent="0.3">
      <c r="A18" s="266"/>
      <c r="B18" s="121" t="s">
        <v>15</v>
      </c>
      <c r="C18" s="122">
        <f>'DE &amp; ALBS'!E22</f>
        <v>66</v>
      </c>
      <c r="D18" s="122">
        <f>'DE &amp; ALBS'!F22</f>
        <v>47</v>
      </c>
      <c r="E18" s="122">
        <f>'DE &amp; ALBS'!G22</f>
        <v>68</v>
      </c>
      <c r="F18" s="122">
        <f>'DE &amp; ALBS'!H22</f>
        <v>34</v>
      </c>
      <c r="G18" s="122">
        <f>'DE &amp; ALBS'!I22</f>
        <v>41</v>
      </c>
      <c r="H18" s="122">
        <f>'DE &amp; ALBS'!J22</f>
        <v>0</v>
      </c>
      <c r="I18" s="122">
        <f>'DE &amp; ALBS'!K22</f>
        <v>0</v>
      </c>
      <c r="J18" s="122">
        <f>'DE &amp; ALBS'!L22</f>
        <v>0</v>
      </c>
      <c r="K18" s="122">
        <f>'DE &amp; ALBS'!M22</f>
        <v>0</v>
      </c>
      <c r="L18" s="122">
        <f>'DE &amp; ALBS'!N22</f>
        <v>0</v>
      </c>
      <c r="M18" s="122">
        <f>'DE &amp; ALBS'!O22</f>
        <v>0</v>
      </c>
      <c r="N18" s="122">
        <f>'DE &amp; ALBS'!P22</f>
        <v>0</v>
      </c>
      <c r="O18" s="123">
        <f>'DE &amp; ALBS'!Q22</f>
        <v>256</v>
      </c>
    </row>
    <row r="19" spans="1:17" ht="14.5" customHeight="1" thickBot="1" x14ac:dyDescent="0.3">
      <c r="A19" s="266"/>
      <c r="B19" s="126" t="s">
        <v>42</v>
      </c>
      <c r="C19" s="127">
        <f t="shared" ref="C19:O19" si="5">C18/C15</f>
        <v>0.9850746268656716</v>
      </c>
      <c r="D19" s="127">
        <f t="shared" si="5"/>
        <v>0.97916666666666663</v>
      </c>
      <c r="E19" s="127">
        <f t="shared" si="5"/>
        <v>1</v>
      </c>
      <c r="F19" s="127">
        <f t="shared" si="5"/>
        <v>1</v>
      </c>
      <c r="G19" s="127">
        <f t="shared" si="5"/>
        <v>1</v>
      </c>
      <c r="H19" s="127" t="e">
        <f t="shared" si="5"/>
        <v>#DIV/0!</v>
      </c>
      <c r="I19" s="127" t="e">
        <f t="shared" si="5"/>
        <v>#DIV/0!</v>
      </c>
      <c r="J19" s="127" t="e">
        <f t="shared" si="5"/>
        <v>#DIV/0!</v>
      </c>
      <c r="K19" s="127" t="e">
        <f t="shared" si="5"/>
        <v>#DIV/0!</v>
      </c>
      <c r="L19" s="127" t="e">
        <f t="shared" si="5"/>
        <v>#DIV/0!</v>
      </c>
      <c r="M19" s="127" t="e">
        <f t="shared" si="5"/>
        <v>#DIV/0!</v>
      </c>
      <c r="N19" s="127" t="e">
        <f t="shared" si="5"/>
        <v>#DIV/0!</v>
      </c>
      <c r="O19" s="128">
        <f t="shared" si="5"/>
        <v>0.99224806201550386</v>
      </c>
    </row>
    <row r="20" spans="1:17" ht="14.5" customHeight="1" x14ac:dyDescent="0.25">
      <c r="A20" s="272" t="s">
        <v>38</v>
      </c>
      <c r="B20" s="112" t="s">
        <v>13</v>
      </c>
      <c r="C20" s="129">
        <f>'DE &amp; ALBS'!E24</f>
        <v>0</v>
      </c>
      <c r="D20" s="129">
        <f>'DE &amp; ALBS'!F24</f>
        <v>0</v>
      </c>
      <c r="E20" s="129">
        <f>'DE &amp; ALBS'!G24</f>
        <v>0</v>
      </c>
      <c r="F20" s="129">
        <f>'DE &amp; ALBS'!H24</f>
        <v>0</v>
      </c>
      <c r="G20" s="129">
        <f>'DE &amp; ALBS'!I24</f>
        <v>0</v>
      </c>
      <c r="H20" s="129">
        <f>'DE &amp; ALBS'!J24</f>
        <v>0</v>
      </c>
      <c r="I20" s="129">
        <f>'DE &amp; ALBS'!K24</f>
        <v>0</v>
      </c>
      <c r="J20" s="129">
        <f>'DE &amp; ALBS'!L24</f>
        <v>0</v>
      </c>
      <c r="K20" s="129">
        <f>'DE &amp; ALBS'!M24</f>
        <v>0</v>
      </c>
      <c r="L20" s="129">
        <f>'DE &amp; ALBS'!N24</f>
        <v>0</v>
      </c>
      <c r="M20" s="129">
        <f>'DE &amp; ALBS'!O24</f>
        <v>0</v>
      </c>
      <c r="N20" s="129">
        <f>'DE &amp; ALBS'!P24</f>
        <v>0</v>
      </c>
      <c r="O20" s="130">
        <f>'DE &amp; ALBS'!Q24</f>
        <v>0</v>
      </c>
    </row>
    <row r="21" spans="1:17" ht="14.5" customHeight="1" thickBot="1" x14ac:dyDescent="0.3">
      <c r="A21" s="273"/>
      <c r="B21" s="115" t="s">
        <v>17</v>
      </c>
      <c r="C21" s="131">
        <f>'DE &amp; ALBS'!E25</f>
        <v>0</v>
      </c>
      <c r="D21" s="131">
        <f>'DE &amp; ALBS'!F25</f>
        <v>0</v>
      </c>
      <c r="E21" s="131">
        <f>'DE &amp; ALBS'!G25</f>
        <v>0</v>
      </c>
      <c r="F21" s="131">
        <f>'DE &amp; ALBS'!H25</f>
        <v>0</v>
      </c>
      <c r="G21" s="131">
        <f>'DE &amp; ALBS'!I25</f>
        <v>0</v>
      </c>
      <c r="H21" s="131">
        <f>'DE &amp; ALBS'!J25</f>
        <v>0</v>
      </c>
      <c r="I21" s="131">
        <f>'DE &amp; ALBS'!K25</f>
        <v>0</v>
      </c>
      <c r="J21" s="131">
        <f>'DE &amp; ALBS'!L25</f>
        <v>0</v>
      </c>
      <c r="K21" s="131">
        <f>'DE &amp; ALBS'!M25</f>
        <v>0</v>
      </c>
      <c r="L21" s="131">
        <f>'DE &amp; ALBS'!N25</f>
        <v>0</v>
      </c>
      <c r="M21" s="131">
        <f>'DE &amp; ALBS'!O25</f>
        <v>0</v>
      </c>
      <c r="N21" s="131">
        <f>'DE &amp; ALBS'!P25</f>
        <v>0</v>
      </c>
      <c r="O21" s="132">
        <f>'DE &amp; ALBS'!Q25</f>
        <v>0</v>
      </c>
    </row>
    <row r="22" spans="1:17" ht="14.5" customHeight="1" thickBot="1" x14ac:dyDescent="0.3">
      <c r="A22" s="273"/>
      <c r="B22" s="133" t="s">
        <v>41</v>
      </c>
      <c r="C22" s="134" t="e">
        <f>C21/C20</f>
        <v>#DIV/0!</v>
      </c>
      <c r="D22" s="134" t="e">
        <f t="shared" ref="D22:O22" si="6">D21/D20</f>
        <v>#DIV/0!</v>
      </c>
      <c r="E22" s="134" t="e">
        <f t="shared" si="6"/>
        <v>#DIV/0!</v>
      </c>
      <c r="F22" s="134" t="e">
        <f t="shared" si="6"/>
        <v>#DIV/0!</v>
      </c>
      <c r="G22" s="134" t="e">
        <f t="shared" si="6"/>
        <v>#DIV/0!</v>
      </c>
      <c r="H22" s="134" t="e">
        <f t="shared" si="6"/>
        <v>#DIV/0!</v>
      </c>
      <c r="I22" s="134" t="e">
        <f t="shared" si="6"/>
        <v>#DIV/0!</v>
      </c>
      <c r="J22" s="134" t="e">
        <f t="shared" si="6"/>
        <v>#DIV/0!</v>
      </c>
      <c r="K22" s="134" t="e">
        <f t="shared" si="6"/>
        <v>#DIV/0!</v>
      </c>
      <c r="L22" s="134" t="e">
        <f t="shared" si="6"/>
        <v>#DIV/0!</v>
      </c>
      <c r="M22" s="134" t="e">
        <f t="shared" si="6"/>
        <v>#DIV/0!</v>
      </c>
      <c r="N22" s="134" t="e">
        <f t="shared" si="6"/>
        <v>#DIV/0!</v>
      </c>
      <c r="O22" s="135" t="e">
        <f t="shared" si="6"/>
        <v>#DIV/0!</v>
      </c>
    </row>
    <row r="23" spans="1:17" ht="14.5" customHeight="1" thickBot="1" x14ac:dyDescent="0.3">
      <c r="A23" s="273"/>
      <c r="B23" s="121" t="s">
        <v>15</v>
      </c>
      <c r="C23" s="136">
        <f>'DE &amp; ALBS'!E27</f>
        <v>0</v>
      </c>
      <c r="D23" s="136">
        <f>'DE &amp; ALBS'!F27</f>
        <v>0</v>
      </c>
      <c r="E23" s="136">
        <f>'DE &amp; ALBS'!G27</f>
        <v>0</v>
      </c>
      <c r="F23" s="136">
        <f>'DE &amp; ALBS'!H27</f>
        <v>0</v>
      </c>
      <c r="G23" s="136">
        <f>'DE &amp; ALBS'!I27</f>
        <v>0</v>
      </c>
      <c r="H23" s="136">
        <f>'DE &amp; ALBS'!J27</f>
        <v>0</v>
      </c>
      <c r="I23" s="136">
        <f>'DE &amp; ALBS'!K27</f>
        <v>0</v>
      </c>
      <c r="J23" s="136">
        <f>'DE &amp; ALBS'!L27</f>
        <v>0</v>
      </c>
      <c r="K23" s="136">
        <f>'DE &amp; ALBS'!M27</f>
        <v>0</v>
      </c>
      <c r="L23" s="136">
        <f>'DE &amp; ALBS'!N27</f>
        <v>0</v>
      </c>
      <c r="M23" s="136">
        <f>'DE &amp; ALBS'!O27</f>
        <v>0</v>
      </c>
      <c r="N23" s="136">
        <f>'DE &amp; ALBS'!P27</f>
        <v>0</v>
      </c>
      <c r="O23" s="137">
        <f>'DE &amp; ALBS'!Q27</f>
        <v>0</v>
      </c>
    </row>
    <row r="24" spans="1:17" ht="14.5" customHeight="1" thickBot="1" x14ac:dyDescent="0.3">
      <c r="A24" s="274"/>
      <c r="B24" s="138" t="s">
        <v>42</v>
      </c>
      <c r="C24" s="134" t="e">
        <f>C23/C20</f>
        <v>#DIV/0!</v>
      </c>
      <c r="D24" s="134" t="e">
        <f t="shared" ref="D24:O24" si="7">D23/D20</f>
        <v>#DIV/0!</v>
      </c>
      <c r="E24" s="134" t="e">
        <f t="shared" si="7"/>
        <v>#DIV/0!</v>
      </c>
      <c r="F24" s="134" t="e">
        <f t="shared" si="7"/>
        <v>#DIV/0!</v>
      </c>
      <c r="G24" s="134" t="e">
        <f t="shared" si="7"/>
        <v>#DIV/0!</v>
      </c>
      <c r="H24" s="134" t="e">
        <f t="shared" si="7"/>
        <v>#DIV/0!</v>
      </c>
      <c r="I24" s="134" t="e">
        <f t="shared" si="7"/>
        <v>#DIV/0!</v>
      </c>
      <c r="J24" s="134" t="e">
        <f t="shared" si="7"/>
        <v>#DIV/0!</v>
      </c>
      <c r="K24" s="134" t="e">
        <f t="shared" si="7"/>
        <v>#DIV/0!</v>
      </c>
      <c r="L24" s="134" t="e">
        <f t="shared" si="7"/>
        <v>#DIV/0!</v>
      </c>
      <c r="M24" s="134" t="e">
        <f t="shared" si="7"/>
        <v>#DIV/0!</v>
      </c>
      <c r="N24" s="134" t="e">
        <f t="shared" si="7"/>
        <v>#DIV/0!</v>
      </c>
      <c r="O24" s="135" t="e">
        <f t="shared" si="7"/>
        <v>#DIV/0!</v>
      </c>
    </row>
    <row r="25" spans="1:17" ht="14.5" customHeight="1" x14ac:dyDescent="0.25">
      <c r="A25" s="101"/>
      <c r="B25" s="102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</row>
    <row r="26" spans="1:17" ht="14.5" customHeight="1" x14ac:dyDescent="0.25">
      <c r="A26" s="101"/>
      <c r="B26" s="102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</row>
    <row r="27" spans="1:17" ht="14.5" customHeight="1" thickBot="1" x14ac:dyDescent="0.3">
      <c r="A27" s="101"/>
      <c r="B27" s="102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</row>
    <row r="28" spans="1:17" ht="15" customHeight="1" thickBot="1" x14ac:dyDescent="0.25">
      <c r="A28" s="267" t="s">
        <v>51</v>
      </c>
      <c r="B28" s="268"/>
      <c r="C28" s="268"/>
      <c r="D28" s="268"/>
      <c r="E28" s="268"/>
      <c r="F28" s="268"/>
      <c r="G28" s="268"/>
      <c r="H28" s="268"/>
      <c r="I28" s="268"/>
      <c r="J28" s="268"/>
      <c r="K28" s="268"/>
      <c r="L28" s="268"/>
      <c r="M28" s="268"/>
      <c r="N28" s="268"/>
      <c r="O28" s="269"/>
      <c r="P28" s="106"/>
    </row>
    <row r="29" spans="1:17" ht="15" customHeight="1" x14ac:dyDescent="0.25">
      <c r="A29" s="260" t="s">
        <v>0</v>
      </c>
      <c r="B29" s="262"/>
      <c r="C29" s="247" t="s">
        <v>18</v>
      </c>
      <c r="D29" s="247" t="s">
        <v>1</v>
      </c>
      <c r="E29" s="247" t="s">
        <v>3</v>
      </c>
      <c r="F29" s="247" t="s">
        <v>2</v>
      </c>
      <c r="G29" s="247" t="s">
        <v>4</v>
      </c>
      <c r="H29" s="247" t="s">
        <v>5</v>
      </c>
      <c r="I29" s="247" t="s">
        <v>6</v>
      </c>
      <c r="J29" s="247" t="s">
        <v>7</v>
      </c>
      <c r="K29" s="247" t="s">
        <v>8</v>
      </c>
      <c r="L29" s="247" t="s">
        <v>9</v>
      </c>
      <c r="M29" s="247" t="s">
        <v>10</v>
      </c>
      <c r="N29" s="247" t="s">
        <v>11</v>
      </c>
      <c r="O29" s="243" t="s">
        <v>29</v>
      </c>
    </row>
    <row r="30" spans="1:17" ht="15" customHeight="1" thickBot="1" x14ac:dyDescent="0.3">
      <c r="A30" s="261"/>
      <c r="B30" s="263"/>
      <c r="C30" s="248"/>
      <c r="D30" s="248"/>
      <c r="E30" s="248"/>
      <c r="F30" s="248"/>
      <c r="G30" s="248"/>
      <c r="H30" s="248"/>
      <c r="I30" s="248"/>
      <c r="J30" s="248"/>
      <c r="K30" s="248"/>
      <c r="L30" s="248"/>
      <c r="M30" s="248"/>
      <c r="N30" s="248"/>
      <c r="O30" s="244"/>
    </row>
    <row r="31" spans="1:17" ht="15" customHeight="1" thickBot="1" x14ac:dyDescent="0.3">
      <c r="A31" s="236" t="s">
        <v>30</v>
      </c>
      <c r="B31" s="140" t="s">
        <v>13</v>
      </c>
      <c r="C31" s="141">
        <f>'Newer ALBS'!E4</f>
        <v>25</v>
      </c>
      <c r="D31" s="141">
        <f>'Newer ALBS'!F4</f>
        <v>29</v>
      </c>
      <c r="E31" s="141">
        <f>'Newer ALBS'!G4</f>
        <v>52</v>
      </c>
      <c r="F31" s="141">
        <f>'Newer ALBS'!H4</f>
        <v>24</v>
      </c>
      <c r="G31" s="141">
        <f>'Newer ALBS'!I4</f>
        <v>23</v>
      </c>
      <c r="H31" s="141">
        <f>'Newer ALBS'!J4</f>
        <v>0</v>
      </c>
      <c r="I31" s="141">
        <f>'Newer ALBS'!K4</f>
        <v>0</v>
      </c>
      <c r="J31" s="141">
        <f>'Newer ALBS'!L4</f>
        <v>0</v>
      </c>
      <c r="K31" s="141">
        <f>'Newer ALBS'!M4</f>
        <v>0</v>
      </c>
      <c r="L31" s="141">
        <f>'Newer ALBS'!N4</f>
        <v>0</v>
      </c>
      <c r="M31" s="141">
        <f>'Newer ALBS'!O4</f>
        <v>0</v>
      </c>
      <c r="N31" s="141">
        <f>'Newer ALBS'!P4</f>
        <v>0</v>
      </c>
      <c r="O31" s="141">
        <f>'Newer ALBS'!Q4</f>
        <v>153</v>
      </c>
    </row>
    <row r="32" spans="1:17" ht="15" customHeight="1" thickBot="1" x14ac:dyDescent="0.3">
      <c r="A32" s="237"/>
      <c r="B32" s="143" t="s">
        <v>17</v>
      </c>
      <c r="C32" s="141">
        <f>'Newer ALBS'!E5</f>
        <v>23</v>
      </c>
      <c r="D32" s="141">
        <f>'Newer ALBS'!F5</f>
        <v>27</v>
      </c>
      <c r="E32" s="141">
        <f>'Newer ALBS'!G5</f>
        <v>49</v>
      </c>
      <c r="F32" s="141">
        <f>'Newer ALBS'!H5</f>
        <v>23</v>
      </c>
      <c r="G32" s="141">
        <f>'Newer ALBS'!I5</f>
        <v>21</v>
      </c>
      <c r="H32" s="141">
        <f>'Newer ALBS'!J5</f>
        <v>0</v>
      </c>
      <c r="I32" s="141">
        <f>'Newer ALBS'!K5</f>
        <v>0</v>
      </c>
      <c r="J32" s="141">
        <f>'Newer ALBS'!L5</f>
        <v>0</v>
      </c>
      <c r="K32" s="141">
        <f>'Newer ALBS'!M5</f>
        <v>0</v>
      </c>
      <c r="L32" s="141">
        <f>'Newer ALBS'!N5</f>
        <v>0</v>
      </c>
      <c r="M32" s="141">
        <f>'Newer ALBS'!O5</f>
        <v>0</v>
      </c>
      <c r="N32" s="141">
        <f>'Newer ALBS'!P5</f>
        <v>0</v>
      </c>
      <c r="O32" s="141">
        <f>'Newer ALBS'!Q5</f>
        <v>143</v>
      </c>
      <c r="P32" s="200"/>
      <c r="Q32" s="200"/>
    </row>
    <row r="33" spans="1:17" ht="15" customHeight="1" thickBot="1" x14ac:dyDescent="0.3">
      <c r="A33" s="237"/>
      <c r="B33" s="144" t="s">
        <v>41</v>
      </c>
      <c r="C33" s="145">
        <f>C32/C31</f>
        <v>0.92</v>
      </c>
      <c r="D33" s="145">
        <f>D32/D31</f>
        <v>0.93103448275862066</v>
      </c>
      <c r="E33" s="145">
        <f>E32/E31</f>
        <v>0.94230769230769229</v>
      </c>
      <c r="F33" s="145">
        <f t="shared" ref="F33:N33" si="8">F32/F31</f>
        <v>0.95833333333333337</v>
      </c>
      <c r="G33" s="145">
        <f t="shared" si="8"/>
        <v>0.91304347826086951</v>
      </c>
      <c r="H33" s="145" t="e">
        <f t="shared" si="8"/>
        <v>#DIV/0!</v>
      </c>
      <c r="I33" s="145" t="e">
        <f t="shared" si="8"/>
        <v>#DIV/0!</v>
      </c>
      <c r="J33" s="145" t="e">
        <f t="shared" si="8"/>
        <v>#DIV/0!</v>
      </c>
      <c r="K33" s="145" t="e">
        <f t="shared" si="8"/>
        <v>#DIV/0!</v>
      </c>
      <c r="L33" s="145" t="e">
        <f t="shared" si="8"/>
        <v>#DIV/0!</v>
      </c>
      <c r="M33" s="145" t="e">
        <f t="shared" si="8"/>
        <v>#DIV/0!</v>
      </c>
      <c r="N33" s="145" t="e">
        <f t="shared" si="8"/>
        <v>#DIV/0!</v>
      </c>
      <c r="O33" s="145">
        <f>O32/O31</f>
        <v>0.934640522875817</v>
      </c>
      <c r="P33" s="200"/>
      <c r="Q33" s="200"/>
    </row>
    <row r="34" spans="1:17" ht="15" customHeight="1" thickBot="1" x14ac:dyDescent="0.3">
      <c r="A34" s="237"/>
      <c r="B34" s="146" t="s">
        <v>15</v>
      </c>
      <c r="C34" s="147">
        <f>'Newer ALBS'!E7</f>
        <v>25</v>
      </c>
      <c r="D34" s="147">
        <f>'Newer ALBS'!F7</f>
        <v>29</v>
      </c>
      <c r="E34" s="147">
        <f>'Newer ALBS'!G7</f>
        <v>52</v>
      </c>
      <c r="F34" s="147">
        <f>'Newer ALBS'!H7</f>
        <v>24</v>
      </c>
      <c r="G34" s="147">
        <f>'Newer ALBS'!I7</f>
        <v>23</v>
      </c>
      <c r="H34" s="147">
        <f>'Newer ALBS'!J7</f>
        <v>0</v>
      </c>
      <c r="I34" s="147">
        <f>'Newer ALBS'!K7</f>
        <v>0</v>
      </c>
      <c r="J34" s="147">
        <f>'Newer ALBS'!L7</f>
        <v>0</v>
      </c>
      <c r="K34" s="147">
        <f>'Newer ALBS'!M7</f>
        <v>0</v>
      </c>
      <c r="L34" s="147">
        <f>'Newer ALBS'!N7</f>
        <v>0</v>
      </c>
      <c r="M34" s="147">
        <f>'Newer ALBS'!O7</f>
        <v>0</v>
      </c>
      <c r="N34" s="147">
        <f>'Newer ALBS'!P7</f>
        <v>0</v>
      </c>
      <c r="O34" s="147">
        <f>'Newer ALBS'!Q7</f>
        <v>153</v>
      </c>
    </row>
    <row r="35" spans="1:17" ht="15" customHeight="1" thickBot="1" x14ac:dyDescent="0.3">
      <c r="A35" s="238"/>
      <c r="B35" s="144" t="s">
        <v>42</v>
      </c>
      <c r="C35" s="149">
        <f>C34/C31</f>
        <v>1</v>
      </c>
      <c r="D35" s="149">
        <f t="shared" ref="D35:I35" si="9">D34/D31</f>
        <v>1</v>
      </c>
      <c r="E35" s="149">
        <f t="shared" si="9"/>
        <v>1</v>
      </c>
      <c r="F35" s="149">
        <f t="shared" si="9"/>
        <v>1</v>
      </c>
      <c r="G35" s="149">
        <f t="shared" si="9"/>
        <v>1</v>
      </c>
      <c r="H35" s="149" t="e">
        <f t="shared" si="9"/>
        <v>#DIV/0!</v>
      </c>
      <c r="I35" s="149" t="e">
        <f t="shared" si="9"/>
        <v>#DIV/0!</v>
      </c>
      <c r="J35" s="149" t="e">
        <f t="shared" ref="J35:O35" si="10">J34/J31</f>
        <v>#DIV/0!</v>
      </c>
      <c r="K35" s="149" t="e">
        <f t="shared" si="10"/>
        <v>#DIV/0!</v>
      </c>
      <c r="L35" s="149" t="e">
        <f t="shared" si="10"/>
        <v>#DIV/0!</v>
      </c>
      <c r="M35" s="149" t="e">
        <f t="shared" si="10"/>
        <v>#DIV/0!</v>
      </c>
      <c r="N35" s="149" t="e">
        <f t="shared" si="10"/>
        <v>#DIV/0!</v>
      </c>
      <c r="O35" s="149">
        <f t="shared" si="10"/>
        <v>1</v>
      </c>
    </row>
    <row r="36" spans="1:17" ht="15" customHeight="1" thickBot="1" x14ac:dyDescent="0.3">
      <c r="A36" s="236" t="s">
        <v>31</v>
      </c>
      <c r="B36" s="140" t="s">
        <v>13</v>
      </c>
      <c r="C36" s="150">
        <f>'Newer ALBS'!E9</f>
        <v>4</v>
      </c>
      <c r="D36" s="150">
        <f>'Newer ALBS'!F9</f>
        <v>9</v>
      </c>
      <c r="E36" s="150">
        <f>'Newer ALBS'!G9</f>
        <v>12</v>
      </c>
      <c r="F36" s="150">
        <f>'Newer ALBS'!H9</f>
        <v>7</v>
      </c>
      <c r="G36" s="150">
        <f>'Newer ALBS'!I9</f>
        <v>6</v>
      </c>
      <c r="H36" s="150">
        <f>'Newer ALBS'!J9</f>
        <v>8</v>
      </c>
      <c r="I36" s="150">
        <f>'Newer ALBS'!K9</f>
        <v>0</v>
      </c>
      <c r="J36" s="150">
        <f>'Newer ALBS'!L9</f>
        <v>0</v>
      </c>
      <c r="K36" s="150">
        <f>'Newer ALBS'!M9</f>
        <v>0</v>
      </c>
      <c r="L36" s="150">
        <f>'Newer ALBS'!N9</f>
        <v>0</v>
      </c>
      <c r="M36" s="150">
        <f>'Newer ALBS'!O9</f>
        <v>0</v>
      </c>
      <c r="N36" s="150">
        <f>'Newer ALBS'!P9</f>
        <v>0</v>
      </c>
      <c r="O36" s="150">
        <f>'Newer ALBS'!Q9</f>
        <v>46</v>
      </c>
    </row>
    <row r="37" spans="1:17" ht="15" customHeight="1" thickBot="1" x14ac:dyDescent="0.3">
      <c r="A37" s="237"/>
      <c r="B37" s="143" t="s">
        <v>12</v>
      </c>
      <c r="C37" s="150">
        <f>'Newer ALBS'!E10</f>
        <v>0</v>
      </c>
      <c r="D37" s="150">
        <f>'Newer ALBS'!F10</f>
        <v>5</v>
      </c>
      <c r="E37" s="150">
        <f>'Newer ALBS'!G10</f>
        <v>5</v>
      </c>
      <c r="F37" s="150">
        <f>'Newer ALBS'!H10</f>
        <v>2</v>
      </c>
      <c r="G37" s="150">
        <f>'Newer ALBS'!I10</f>
        <v>2</v>
      </c>
      <c r="H37" s="150">
        <f>'Newer ALBS'!J10</f>
        <v>0</v>
      </c>
      <c r="I37" s="150">
        <f>'Newer ALBS'!K10</f>
        <v>0</v>
      </c>
      <c r="J37" s="150">
        <f>'Newer ALBS'!L10</f>
        <v>0</v>
      </c>
      <c r="K37" s="150">
        <f>'Newer ALBS'!M10</f>
        <v>0</v>
      </c>
      <c r="L37" s="150">
        <f>'Newer ALBS'!N10</f>
        <v>0</v>
      </c>
      <c r="M37" s="150">
        <f>'Newer ALBS'!O10</f>
        <v>0</v>
      </c>
      <c r="N37" s="150">
        <f>'Newer ALBS'!P10</f>
        <v>0</v>
      </c>
      <c r="O37" s="150">
        <f>'Newer ALBS'!Q10</f>
        <v>14</v>
      </c>
    </row>
    <row r="38" spans="1:17" ht="15" customHeight="1" thickBot="1" x14ac:dyDescent="0.3">
      <c r="A38" s="237"/>
      <c r="B38" s="144" t="s">
        <v>41</v>
      </c>
      <c r="C38" s="145">
        <f t="shared" ref="C38:N38" si="11">C37/C36</f>
        <v>0</v>
      </c>
      <c r="D38" s="145">
        <f t="shared" si="11"/>
        <v>0.55555555555555558</v>
      </c>
      <c r="E38" s="145">
        <f t="shared" si="11"/>
        <v>0.41666666666666669</v>
      </c>
      <c r="F38" s="145">
        <f t="shared" si="11"/>
        <v>0.2857142857142857</v>
      </c>
      <c r="G38" s="145">
        <f t="shared" si="11"/>
        <v>0.33333333333333331</v>
      </c>
      <c r="H38" s="145">
        <f t="shared" si="11"/>
        <v>0</v>
      </c>
      <c r="I38" s="145" t="e">
        <f t="shared" si="11"/>
        <v>#DIV/0!</v>
      </c>
      <c r="J38" s="145" t="e">
        <f t="shared" si="11"/>
        <v>#DIV/0!</v>
      </c>
      <c r="K38" s="145" t="e">
        <f t="shared" si="11"/>
        <v>#DIV/0!</v>
      </c>
      <c r="L38" s="145" t="e">
        <f t="shared" si="11"/>
        <v>#DIV/0!</v>
      </c>
      <c r="M38" s="145" t="e">
        <f t="shared" si="11"/>
        <v>#DIV/0!</v>
      </c>
      <c r="N38" s="145" t="e">
        <f t="shared" si="11"/>
        <v>#DIV/0!</v>
      </c>
      <c r="O38" s="151">
        <f>O37/O36</f>
        <v>0.30434782608695654</v>
      </c>
    </row>
    <row r="39" spans="1:17" ht="15" customHeight="1" thickBot="1" x14ac:dyDescent="0.3">
      <c r="A39" s="237"/>
      <c r="B39" s="146" t="s">
        <v>15</v>
      </c>
      <c r="C39" s="147">
        <f>'Newer ALBS'!E12</f>
        <v>4</v>
      </c>
      <c r="D39" s="147">
        <f>'Newer ALBS'!F12</f>
        <v>8</v>
      </c>
      <c r="E39" s="147">
        <f>'Newer ALBS'!G12</f>
        <v>10</v>
      </c>
      <c r="F39" s="147">
        <f>'Newer ALBS'!H12</f>
        <v>5</v>
      </c>
      <c r="G39" s="147">
        <f>'Newer ALBS'!I12</f>
        <v>6</v>
      </c>
      <c r="H39" s="147">
        <f>'Newer ALBS'!J12</f>
        <v>4</v>
      </c>
      <c r="I39" s="147">
        <f>'Newer ALBS'!K12</f>
        <v>0</v>
      </c>
      <c r="J39" s="147">
        <f>'Newer ALBS'!L12</f>
        <v>0</v>
      </c>
      <c r="K39" s="147">
        <f>'Newer ALBS'!M12</f>
        <v>0</v>
      </c>
      <c r="L39" s="147">
        <f>'Newer ALBS'!N12</f>
        <v>0</v>
      </c>
      <c r="M39" s="147">
        <f>'Newer ALBS'!O12</f>
        <v>0</v>
      </c>
      <c r="N39" s="147">
        <f>'Newer ALBS'!P12</f>
        <v>0</v>
      </c>
      <c r="O39" s="147">
        <f>'Newer ALBS'!Q12</f>
        <v>37</v>
      </c>
    </row>
    <row r="40" spans="1:17" ht="15" customHeight="1" thickBot="1" x14ac:dyDescent="0.3">
      <c r="A40" s="238"/>
      <c r="B40" s="144" t="s">
        <v>42</v>
      </c>
      <c r="C40" s="149">
        <f t="shared" ref="C40:N40" si="12">C39/C36</f>
        <v>1</v>
      </c>
      <c r="D40" s="149">
        <f t="shared" si="12"/>
        <v>0.88888888888888884</v>
      </c>
      <c r="E40" s="149">
        <f t="shared" si="12"/>
        <v>0.83333333333333337</v>
      </c>
      <c r="F40" s="149">
        <f t="shared" si="12"/>
        <v>0.7142857142857143</v>
      </c>
      <c r="G40" s="149">
        <f t="shared" si="12"/>
        <v>1</v>
      </c>
      <c r="H40" s="149">
        <f t="shared" si="12"/>
        <v>0.5</v>
      </c>
      <c r="I40" s="149" t="e">
        <f t="shared" si="12"/>
        <v>#DIV/0!</v>
      </c>
      <c r="J40" s="149" t="e">
        <f t="shared" si="12"/>
        <v>#DIV/0!</v>
      </c>
      <c r="K40" s="149" t="e">
        <f t="shared" si="12"/>
        <v>#DIV/0!</v>
      </c>
      <c r="L40" s="149" t="e">
        <f t="shared" si="12"/>
        <v>#DIV/0!</v>
      </c>
      <c r="M40" s="149" t="e">
        <f t="shared" si="12"/>
        <v>#DIV/0!</v>
      </c>
      <c r="N40" s="149" t="e">
        <f t="shared" si="12"/>
        <v>#DIV/0!</v>
      </c>
      <c r="O40" s="152">
        <f>O39/O36</f>
        <v>0.80434782608695654</v>
      </c>
    </row>
    <row r="41" spans="1:17" ht="15" customHeight="1" thickBot="1" x14ac:dyDescent="0.3">
      <c r="A41" s="236" t="s">
        <v>32</v>
      </c>
      <c r="B41" s="140" t="s">
        <v>13</v>
      </c>
      <c r="C41" s="150">
        <f>'Newer ALBS'!E14</f>
        <v>24</v>
      </c>
      <c r="D41" s="150">
        <f>'Newer ALBS'!F14</f>
        <v>24</v>
      </c>
      <c r="E41" s="150">
        <f>'Newer ALBS'!G14</f>
        <v>26</v>
      </c>
      <c r="F41" s="150">
        <f>'Newer ALBS'!H14</f>
        <v>14</v>
      </c>
      <c r="G41" s="150">
        <f>'Newer ALBS'!I14</f>
        <v>24</v>
      </c>
      <c r="H41" s="150">
        <f>'Newer ALBS'!J14</f>
        <v>16</v>
      </c>
      <c r="I41" s="150">
        <f>'Newer ALBS'!K14</f>
        <v>0</v>
      </c>
      <c r="J41" s="150">
        <f>'Newer ALBS'!L14</f>
        <v>0</v>
      </c>
      <c r="K41" s="150">
        <f>'Newer ALBS'!M14</f>
        <v>0</v>
      </c>
      <c r="L41" s="150">
        <f>'Newer ALBS'!N14</f>
        <v>0</v>
      </c>
      <c r="M41" s="150">
        <f>'Newer ALBS'!O14</f>
        <v>0</v>
      </c>
      <c r="N41" s="150">
        <f>'Newer ALBS'!P14</f>
        <v>0</v>
      </c>
      <c r="O41" s="150">
        <f>'Newer ALBS'!Q14</f>
        <v>128</v>
      </c>
    </row>
    <row r="42" spans="1:17" ht="15" customHeight="1" thickBot="1" x14ac:dyDescent="0.3">
      <c r="A42" s="237"/>
      <c r="B42" s="143" t="s">
        <v>17</v>
      </c>
      <c r="C42" s="150">
        <f>'Newer ALBS'!E15</f>
        <v>24</v>
      </c>
      <c r="D42" s="150">
        <f>'Newer ALBS'!F15</f>
        <v>24</v>
      </c>
      <c r="E42" s="150">
        <f>'Newer ALBS'!G15</f>
        <v>26</v>
      </c>
      <c r="F42" s="150">
        <f>'Newer ALBS'!H15</f>
        <v>14</v>
      </c>
      <c r="G42" s="150">
        <f>'Newer ALBS'!I15</f>
        <v>24</v>
      </c>
      <c r="H42" s="150">
        <f>'Newer ALBS'!J15</f>
        <v>16</v>
      </c>
      <c r="I42" s="150">
        <f>'Newer ALBS'!K15</f>
        <v>0</v>
      </c>
      <c r="J42" s="150">
        <f>'Newer ALBS'!L15</f>
        <v>0</v>
      </c>
      <c r="K42" s="150">
        <f>'Newer ALBS'!M15</f>
        <v>0</v>
      </c>
      <c r="L42" s="150">
        <f>'Newer ALBS'!N15</f>
        <v>0</v>
      </c>
      <c r="M42" s="150">
        <f>'Newer ALBS'!O15</f>
        <v>0</v>
      </c>
      <c r="N42" s="150">
        <f>'Newer ALBS'!P15</f>
        <v>0</v>
      </c>
      <c r="O42" s="150">
        <f>'Newer ALBS'!Q15</f>
        <v>128</v>
      </c>
    </row>
    <row r="43" spans="1:17" ht="15" customHeight="1" thickBot="1" x14ac:dyDescent="0.3">
      <c r="A43" s="237"/>
      <c r="B43" s="144" t="s">
        <v>41</v>
      </c>
      <c r="C43" s="145">
        <f t="shared" ref="C43:O43" si="13">C42/C41</f>
        <v>1</v>
      </c>
      <c r="D43" s="145">
        <f t="shared" si="13"/>
        <v>1</v>
      </c>
      <c r="E43" s="145">
        <f t="shared" si="13"/>
        <v>1</v>
      </c>
      <c r="F43" s="145">
        <f t="shared" si="13"/>
        <v>1</v>
      </c>
      <c r="G43" s="145">
        <f t="shared" si="13"/>
        <v>1</v>
      </c>
      <c r="H43" s="145">
        <f t="shared" si="13"/>
        <v>1</v>
      </c>
      <c r="I43" s="145" t="e">
        <f t="shared" si="13"/>
        <v>#DIV/0!</v>
      </c>
      <c r="J43" s="145" t="e">
        <f t="shared" si="13"/>
        <v>#DIV/0!</v>
      </c>
      <c r="K43" s="145" t="e">
        <f t="shared" si="13"/>
        <v>#DIV/0!</v>
      </c>
      <c r="L43" s="145" t="e">
        <f t="shared" si="13"/>
        <v>#DIV/0!</v>
      </c>
      <c r="M43" s="145" t="e">
        <f t="shared" si="13"/>
        <v>#DIV/0!</v>
      </c>
      <c r="N43" s="145" t="e">
        <f t="shared" si="13"/>
        <v>#DIV/0!</v>
      </c>
      <c r="O43" s="151">
        <f t="shared" si="13"/>
        <v>1</v>
      </c>
    </row>
    <row r="44" spans="1:17" ht="15" customHeight="1" thickBot="1" x14ac:dyDescent="0.3">
      <c r="A44" s="237"/>
      <c r="B44" s="146" t="s">
        <v>15</v>
      </c>
      <c r="C44" s="147">
        <f>'Newer ALBS'!E17</f>
        <v>24</v>
      </c>
      <c r="D44" s="147">
        <f>'Newer ALBS'!F17</f>
        <v>24</v>
      </c>
      <c r="E44" s="147">
        <f>'Newer ALBS'!G17</f>
        <v>26</v>
      </c>
      <c r="F44" s="147">
        <f>'Newer ALBS'!H17</f>
        <v>14</v>
      </c>
      <c r="G44" s="147">
        <f>'Newer ALBS'!I17</f>
        <v>24</v>
      </c>
      <c r="H44" s="147">
        <f>'Newer ALBS'!J17</f>
        <v>16</v>
      </c>
      <c r="I44" s="147">
        <f>'Newer ALBS'!K17</f>
        <v>0</v>
      </c>
      <c r="J44" s="147">
        <f>'Newer ALBS'!L17</f>
        <v>0</v>
      </c>
      <c r="K44" s="147">
        <f>'Newer ALBS'!M17</f>
        <v>0</v>
      </c>
      <c r="L44" s="147">
        <f>'Newer ALBS'!N17</f>
        <v>0</v>
      </c>
      <c r="M44" s="147">
        <f>'Newer ALBS'!O17</f>
        <v>0</v>
      </c>
      <c r="N44" s="147">
        <f>'Newer ALBS'!P17</f>
        <v>0</v>
      </c>
      <c r="O44" s="147">
        <f>'Newer ALBS'!Q17</f>
        <v>128</v>
      </c>
    </row>
    <row r="45" spans="1:17" ht="15" customHeight="1" thickBot="1" x14ac:dyDescent="0.3">
      <c r="A45" s="238"/>
      <c r="B45" s="144" t="s">
        <v>42</v>
      </c>
      <c r="C45" s="149">
        <f t="shared" ref="C45:O45" si="14">C44/C41</f>
        <v>1</v>
      </c>
      <c r="D45" s="149">
        <f t="shared" si="14"/>
        <v>1</v>
      </c>
      <c r="E45" s="149">
        <f t="shared" si="14"/>
        <v>1</v>
      </c>
      <c r="F45" s="149">
        <f t="shared" si="14"/>
        <v>1</v>
      </c>
      <c r="G45" s="149">
        <f t="shared" si="14"/>
        <v>1</v>
      </c>
      <c r="H45" s="149">
        <f t="shared" si="14"/>
        <v>1</v>
      </c>
      <c r="I45" s="149" t="e">
        <f t="shared" si="14"/>
        <v>#DIV/0!</v>
      </c>
      <c r="J45" s="149" t="e">
        <f t="shared" si="14"/>
        <v>#DIV/0!</v>
      </c>
      <c r="K45" s="149" t="e">
        <f t="shared" si="14"/>
        <v>#DIV/0!</v>
      </c>
      <c r="L45" s="149" t="e">
        <f t="shared" si="14"/>
        <v>#DIV/0!</v>
      </c>
      <c r="M45" s="149" t="e">
        <f t="shared" si="14"/>
        <v>#DIV/0!</v>
      </c>
      <c r="N45" s="149" t="e">
        <f t="shared" si="14"/>
        <v>#DIV/0!</v>
      </c>
      <c r="O45" s="152">
        <f t="shared" si="14"/>
        <v>1</v>
      </c>
    </row>
    <row r="46" spans="1:17" ht="15" customHeight="1" thickBot="1" x14ac:dyDescent="0.3">
      <c r="A46" s="236" t="s">
        <v>33</v>
      </c>
      <c r="B46" s="140" t="s">
        <v>13</v>
      </c>
      <c r="C46" s="150">
        <f>'Newer ALBS'!E19</f>
        <v>70</v>
      </c>
      <c r="D46" s="150">
        <f>'Newer ALBS'!F19</f>
        <v>62</v>
      </c>
      <c r="E46" s="150">
        <f>'Newer ALBS'!G19</f>
        <v>71</v>
      </c>
      <c r="F46" s="150">
        <f>'Newer ALBS'!H19</f>
        <v>70</v>
      </c>
      <c r="G46" s="150">
        <f>'Newer ALBS'!I19</f>
        <v>60</v>
      </c>
      <c r="H46" s="150">
        <f>'Newer ALBS'!J19</f>
        <v>0</v>
      </c>
      <c r="I46" s="150">
        <f>'Newer ALBS'!K19</f>
        <v>0</v>
      </c>
      <c r="J46" s="150">
        <f>'Newer ALBS'!L19</f>
        <v>0</v>
      </c>
      <c r="K46" s="150">
        <f>'Newer ALBS'!M19</f>
        <v>0</v>
      </c>
      <c r="L46" s="150">
        <f>'Newer ALBS'!N19</f>
        <v>0</v>
      </c>
      <c r="M46" s="150">
        <f>'Newer ALBS'!O19</f>
        <v>0</v>
      </c>
      <c r="N46" s="150">
        <f>'Newer ALBS'!P19</f>
        <v>0</v>
      </c>
      <c r="O46" s="150">
        <f>'Newer ALBS'!Q19</f>
        <v>333</v>
      </c>
    </row>
    <row r="47" spans="1:17" ht="15" customHeight="1" thickBot="1" x14ac:dyDescent="0.3">
      <c r="A47" s="237"/>
      <c r="B47" s="143" t="s">
        <v>12</v>
      </c>
      <c r="C47" s="150">
        <f>'Newer ALBS'!E20</f>
        <v>17</v>
      </c>
      <c r="D47" s="150">
        <f>'Newer ALBS'!F20</f>
        <v>24</v>
      </c>
      <c r="E47" s="150">
        <f>'Newer ALBS'!G20</f>
        <v>53</v>
      </c>
      <c r="F47" s="150">
        <f>'Newer ALBS'!H20</f>
        <v>59</v>
      </c>
      <c r="G47" s="150">
        <f>'Newer ALBS'!I20</f>
        <v>45</v>
      </c>
      <c r="H47" s="150">
        <f>'Newer ALBS'!J20</f>
        <v>0</v>
      </c>
      <c r="I47" s="150">
        <f>'Newer ALBS'!K20</f>
        <v>0</v>
      </c>
      <c r="J47" s="150">
        <f>'Newer ALBS'!L20</f>
        <v>0</v>
      </c>
      <c r="K47" s="150">
        <f>'Newer ALBS'!M20</f>
        <v>0</v>
      </c>
      <c r="L47" s="150">
        <f>'Newer ALBS'!N20</f>
        <v>0</v>
      </c>
      <c r="M47" s="150">
        <f>'Newer ALBS'!O20</f>
        <v>0</v>
      </c>
      <c r="N47" s="150">
        <f>'Newer ALBS'!P20</f>
        <v>0</v>
      </c>
      <c r="O47" s="150">
        <f>'Newer ALBS'!Q20</f>
        <v>198</v>
      </c>
    </row>
    <row r="48" spans="1:17" ht="15" customHeight="1" thickBot="1" x14ac:dyDescent="0.3">
      <c r="A48" s="237"/>
      <c r="B48" s="144" t="s">
        <v>41</v>
      </c>
      <c r="C48" s="145">
        <f t="shared" ref="C48:O48" si="15">C47/C46</f>
        <v>0.24285714285714285</v>
      </c>
      <c r="D48" s="145">
        <f t="shared" si="15"/>
        <v>0.38709677419354838</v>
      </c>
      <c r="E48" s="145">
        <f t="shared" si="15"/>
        <v>0.74647887323943662</v>
      </c>
      <c r="F48" s="145">
        <f t="shared" si="15"/>
        <v>0.84285714285714286</v>
      </c>
      <c r="G48" s="145">
        <f t="shared" si="15"/>
        <v>0.75</v>
      </c>
      <c r="H48" s="145" t="e">
        <f t="shared" si="15"/>
        <v>#DIV/0!</v>
      </c>
      <c r="I48" s="145" t="e">
        <f t="shared" si="15"/>
        <v>#DIV/0!</v>
      </c>
      <c r="J48" s="145" t="e">
        <f t="shared" si="15"/>
        <v>#DIV/0!</v>
      </c>
      <c r="K48" s="145" t="e">
        <f t="shared" si="15"/>
        <v>#DIV/0!</v>
      </c>
      <c r="L48" s="145" t="e">
        <f t="shared" si="15"/>
        <v>#DIV/0!</v>
      </c>
      <c r="M48" s="145" t="e">
        <f t="shared" si="15"/>
        <v>#DIV/0!</v>
      </c>
      <c r="N48" s="145" t="e">
        <f t="shared" si="15"/>
        <v>#DIV/0!</v>
      </c>
      <c r="O48" s="151">
        <f t="shared" si="15"/>
        <v>0.59459459459459463</v>
      </c>
    </row>
    <row r="49" spans="1:15" ht="15" customHeight="1" thickBot="1" x14ac:dyDescent="0.3">
      <c r="A49" s="237"/>
      <c r="B49" s="146" t="s">
        <v>15</v>
      </c>
      <c r="C49" s="147">
        <f>'Newer ALBS'!E22</f>
        <v>33</v>
      </c>
      <c r="D49" s="147">
        <f>'Newer ALBS'!F22</f>
        <v>61</v>
      </c>
      <c r="E49" s="147">
        <f>'Newer ALBS'!G22</f>
        <v>70</v>
      </c>
      <c r="F49" s="147">
        <f>'Newer ALBS'!H22</f>
        <v>70</v>
      </c>
      <c r="G49" s="147">
        <f>'Newer ALBS'!I22</f>
        <v>59</v>
      </c>
      <c r="H49" s="147">
        <f>'Newer ALBS'!J22</f>
        <v>0</v>
      </c>
      <c r="I49" s="147">
        <f>'Newer ALBS'!K22</f>
        <v>0</v>
      </c>
      <c r="J49" s="147">
        <f>'Newer ALBS'!L22</f>
        <v>0</v>
      </c>
      <c r="K49" s="147">
        <f>'Newer ALBS'!M22</f>
        <v>0</v>
      </c>
      <c r="L49" s="147">
        <f>'Newer ALBS'!N22</f>
        <v>0</v>
      </c>
      <c r="M49" s="147">
        <f>'Newer ALBS'!O22</f>
        <v>0</v>
      </c>
      <c r="N49" s="147">
        <f>'Newer ALBS'!P22</f>
        <v>0</v>
      </c>
      <c r="O49" s="147">
        <f>'Newer ALBS'!Q22</f>
        <v>293</v>
      </c>
    </row>
    <row r="50" spans="1:15" ht="15" customHeight="1" thickBot="1" x14ac:dyDescent="0.3">
      <c r="A50" s="238"/>
      <c r="B50" s="153" t="s">
        <v>43</v>
      </c>
      <c r="C50" s="154">
        <f t="shared" ref="C50:O50" si="16">C49/C46</f>
        <v>0.47142857142857142</v>
      </c>
      <c r="D50" s="154">
        <f t="shared" si="16"/>
        <v>0.9838709677419355</v>
      </c>
      <c r="E50" s="154">
        <f t="shared" si="16"/>
        <v>0.9859154929577465</v>
      </c>
      <c r="F50" s="154">
        <f t="shared" si="16"/>
        <v>1</v>
      </c>
      <c r="G50" s="154">
        <f t="shared" si="16"/>
        <v>0.98333333333333328</v>
      </c>
      <c r="H50" s="154" t="e">
        <f t="shared" si="16"/>
        <v>#DIV/0!</v>
      </c>
      <c r="I50" s="154" t="e">
        <f t="shared" si="16"/>
        <v>#DIV/0!</v>
      </c>
      <c r="J50" s="154" t="e">
        <f t="shared" si="16"/>
        <v>#DIV/0!</v>
      </c>
      <c r="K50" s="154" t="e">
        <f t="shared" si="16"/>
        <v>#DIV/0!</v>
      </c>
      <c r="L50" s="154" t="e">
        <f t="shared" si="16"/>
        <v>#DIV/0!</v>
      </c>
      <c r="M50" s="154" t="e">
        <f t="shared" si="16"/>
        <v>#DIV/0!</v>
      </c>
      <c r="N50" s="154" t="e">
        <f t="shared" si="16"/>
        <v>#DIV/0!</v>
      </c>
      <c r="O50" s="155">
        <f t="shared" si="16"/>
        <v>0.87987987987987992</v>
      </c>
    </row>
  </sheetData>
  <mergeCells count="41">
    <mergeCell ref="A2:O2"/>
    <mergeCell ref="A3:A4"/>
    <mergeCell ref="B3:B4"/>
    <mergeCell ref="C3:C4"/>
    <mergeCell ref="E3:E4"/>
    <mergeCell ref="N3:N4"/>
    <mergeCell ref="I3:I4"/>
    <mergeCell ref="J3:J4"/>
    <mergeCell ref="H29:H30"/>
    <mergeCell ref="D29:D30"/>
    <mergeCell ref="P32:Q33"/>
    <mergeCell ref="N29:N30"/>
    <mergeCell ref="O29:O30"/>
    <mergeCell ref="L29:L30"/>
    <mergeCell ref="M29:M30"/>
    <mergeCell ref="J29:J30"/>
    <mergeCell ref="I29:I30"/>
    <mergeCell ref="K29:K30"/>
    <mergeCell ref="E29:E30"/>
    <mergeCell ref="G29:G30"/>
    <mergeCell ref="A15:A19"/>
    <mergeCell ref="A28:O28"/>
    <mergeCell ref="K3:K4"/>
    <mergeCell ref="M3:M4"/>
    <mergeCell ref="L3:L4"/>
    <mergeCell ref="D3:D4"/>
    <mergeCell ref="A20:A24"/>
    <mergeCell ref="A10:A14"/>
    <mergeCell ref="O3:O4"/>
    <mergeCell ref="H3:H4"/>
    <mergeCell ref="G3:G4"/>
    <mergeCell ref="F3:F4"/>
    <mergeCell ref="A5:A9"/>
    <mergeCell ref="A46:A50"/>
    <mergeCell ref="F29:F30"/>
    <mergeCell ref="B29:B30"/>
    <mergeCell ref="A29:A30"/>
    <mergeCell ref="C29:C30"/>
    <mergeCell ref="A41:A45"/>
    <mergeCell ref="A36:A40"/>
    <mergeCell ref="A31:A35"/>
  </mergeCells>
  <phoneticPr fontId="21" type="noConversion"/>
  <pageMargins left="0.35433070866141736" right="0.35433070866141736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1"/>
  <sheetViews>
    <sheetView tabSelected="1" topLeftCell="A32" zoomScaleNormal="100" workbookViewId="0">
      <selection activeCell="H35" sqref="H35:H49"/>
    </sheetView>
  </sheetViews>
  <sheetFormatPr defaultColWidth="17.54296875" defaultRowHeight="15" customHeight="1" x14ac:dyDescent="0.25"/>
  <cols>
    <col min="1" max="1" width="17.1796875" style="95" customWidth="1"/>
    <col min="2" max="2" width="27.1796875" style="95" customWidth="1"/>
    <col min="3" max="6" width="7" style="95" customWidth="1"/>
    <col min="7" max="7" width="7.54296875" style="95" customWidth="1"/>
    <col min="8" max="8" width="9" style="95" customWidth="1"/>
    <col min="9" max="9" width="7.453125" style="95" customWidth="1"/>
    <col min="10" max="11" width="9" style="95" customWidth="1"/>
    <col min="12" max="12" width="6.81640625" style="95" customWidth="1"/>
    <col min="13" max="13" width="8.81640625" style="95" customWidth="1"/>
    <col min="14" max="14" width="6.54296875" style="95" customWidth="1"/>
    <col min="15" max="15" width="7.1796875" style="95" customWidth="1"/>
    <col min="16" max="16384" width="17.54296875" style="95"/>
  </cols>
  <sheetData>
    <row r="1" spans="1:15" ht="15" customHeight="1" x14ac:dyDescent="0.25">
      <c r="A1" s="204" t="s">
        <v>52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</row>
    <row r="2" spans="1:15" ht="15" customHeight="1" x14ac:dyDescent="0.25">
      <c r="A2" s="201" t="s">
        <v>0</v>
      </c>
      <c r="B2" s="202"/>
      <c r="C2" s="203" t="s">
        <v>18</v>
      </c>
      <c r="D2" s="203" t="s">
        <v>1</v>
      </c>
      <c r="E2" s="203" t="s">
        <v>3</v>
      </c>
      <c r="F2" s="203" t="s">
        <v>2</v>
      </c>
      <c r="G2" s="203" t="s">
        <v>4</v>
      </c>
      <c r="H2" s="203" t="s">
        <v>5</v>
      </c>
      <c r="I2" s="203" t="s">
        <v>6</v>
      </c>
      <c r="J2" s="203" t="s">
        <v>7</v>
      </c>
      <c r="K2" s="203" t="s">
        <v>8</v>
      </c>
      <c r="L2" s="203" t="s">
        <v>9</v>
      </c>
      <c r="M2" s="203" t="s">
        <v>10</v>
      </c>
      <c r="N2" s="203" t="s">
        <v>11</v>
      </c>
      <c r="O2" s="201" t="s">
        <v>29</v>
      </c>
    </row>
    <row r="3" spans="1:15" ht="15" customHeight="1" x14ac:dyDescent="0.25">
      <c r="A3" s="201"/>
      <c r="B3" s="202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1"/>
    </row>
    <row r="4" spans="1:15" ht="14.5" customHeight="1" x14ac:dyDescent="0.25">
      <c r="A4" s="201" t="s">
        <v>36</v>
      </c>
      <c r="B4" s="96" t="s">
        <v>13</v>
      </c>
      <c r="C4" s="97">
        <v>20423</v>
      </c>
      <c r="D4" s="97">
        <v>30022</v>
      </c>
      <c r="E4" s="97">
        <v>43082</v>
      </c>
      <c r="F4" s="97">
        <v>25866</v>
      </c>
      <c r="G4" s="97">
        <v>16058</v>
      </c>
      <c r="H4" s="97"/>
      <c r="I4" s="97"/>
      <c r="J4" s="97"/>
      <c r="K4" s="97"/>
      <c r="L4" s="97"/>
      <c r="M4" s="97"/>
      <c r="N4" s="97"/>
      <c r="O4" s="97">
        <f>'DE &amp; ALBS'!Q9</f>
        <v>135451</v>
      </c>
    </row>
    <row r="5" spans="1:15" ht="14.5" customHeight="1" x14ac:dyDescent="0.25">
      <c r="A5" s="201"/>
      <c r="B5" s="96" t="s">
        <v>17</v>
      </c>
      <c r="C5" s="97">
        <v>17581</v>
      </c>
      <c r="D5" s="97">
        <v>25873</v>
      </c>
      <c r="E5" s="97">
        <v>36720</v>
      </c>
      <c r="F5" s="97">
        <v>22106</v>
      </c>
      <c r="G5" s="97">
        <v>14542</v>
      </c>
      <c r="H5" s="97"/>
      <c r="I5" s="97"/>
      <c r="J5" s="97"/>
      <c r="K5" s="97"/>
      <c r="L5" s="97"/>
      <c r="M5" s="97"/>
      <c r="N5" s="97"/>
      <c r="O5" s="97">
        <f>'DE &amp; ALBS'!Q10</f>
        <v>116822</v>
      </c>
    </row>
    <row r="6" spans="1:15" ht="14.5" customHeight="1" x14ac:dyDescent="0.25">
      <c r="A6" s="201"/>
      <c r="B6" s="98" t="s">
        <v>41</v>
      </c>
      <c r="C6" s="99">
        <v>0.86080000000000001</v>
      </c>
      <c r="D6" s="99">
        <v>0.86180000000000001</v>
      </c>
      <c r="E6" s="99">
        <v>0.85229999999999995</v>
      </c>
      <c r="F6" s="99">
        <v>0.85460000000000003</v>
      </c>
      <c r="G6" s="99">
        <v>0.90559999999999996</v>
      </c>
      <c r="H6" s="99"/>
      <c r="I6" s="99"/>
      <c r="J6" s="99"/>
      <c r="K6" s="99"/>
      <c r="L6" s="99"/>
      <c r="M6" s="99"/>
      <c r="N6" s="99"/>
      <c r="O6" s="99">
        <f>O5/O4</f>
        <v>0.86246686993820643</v>
      </c>
    </row>
    <row r="7" spans="1:15" ht="14.5" customHeight="1" x14ac:dyDescent="0.25">
      <c r="A7" s="201"/>
      <c r="B7" s="96" t="s">
        <v>15</v>
      </c>
      <c r="C7" s="97">
        <v>19549</v>
      </c>
      <c r="D7" s="97">
        <v>28940</v>
      </c>
      <c r="E7" s="97">
        <v>41550</v>
      </c>
      <c r="F7" s="97">
        <v>24630</v>
      </c>
      <c r="G7" s="97">
        <v>15014</v>
      </c>
      <c r="H7" s="97"/>
      <c r="I7" s="97"/>
      <c r="J7" s="97"/>
      <c r="K7" s="97"/>
      <c r="L7" s="97"/>
      <c r="M7" s="97"/>
      <c r="N7" s="97"/>
      <c r="O7" s="97">
        <f>'DE &amp; ALBS'!Q12</f>
        <v>129683</v>
      </c>
    </row>
    <row r="8" spans="1:15" ht="14.5" customHeight="1" x14ac:dyDescent="0.25">
      <c r="A8" s="201"/>
      <c r="B8" s="98" t="s">
        <v>42</v>
      </c>
      <c r="C8" s="100">
        <v>0.95720000000000005</v>
      </c>
      <c r="D8" s="100">
        <v>0.96399999999999997</v>
      </c>
      <c r="E8" s="100">
        <v>0.96440000000000003</v>
      </c>
      <c r="F8" s="100">
        <v>0.95220000000000005</v>
      </c>
      <c r="G8" s="100">
        <v>0.93500000000000005</v>
      </c>
      <c r="H8" s="100"/>
      <c r="I8" s="100"/>
      <c r="J8" s="100"/>
      <c r="K8" s="100"/>
      <c r="L8" s="100"/>
      <c r="M8" s="100"/>
      <c r="N8" s="100"/>
      <c r="O8" s="100">
        <f>O7/O4</f>
        <v>0.95741633505843438</v>
      </c>
    </row>
    <row r="9" spans="1:15" ht="14.5" customHeight="1" x14ac:dyDescent="0.25">
      <c r="A9" s="201" t="s">
        <v>35</v>
      </c>
      <c r="B9" s="96" t="s">
        <v>13</v>
      </c>
      <c r="C9" s="97">
        <v>124</v>
      </c>
      <c r="D9" s="97">
        <v>169</v>
      </c>
      <c r="E9" s="97">
        <v>247</v>
      </c>
      <c r="F9" s="97">
        <v>156</v>
      </c>
      <c r="G9" s="97">
        <v>152</v>
      </c>
      <c r="H9" s="97"/>
      <c r="I9" s="97"/>
      <c r="J9" s="97"/>
      <c r="K9" s="97"/>
      <c r="L9" s="97"/>
      <c r="M9" s="97"/>
      <c r="N9" s="97"/>
      <c r="O9" s="97">
        <f>'DE &amp; ALBS'!Q14</f>
        <v>987</v>
      </c>
    </row>
    <row r="10" spans="1:15" ht="14.5" customHeight="1" x14ac:dyDescent="0.25">
      <c r="A10" s="201"/>
      <c r="B10" s="96" t="s">
        <v>12</v>
      </c>
      <c r="C10" s="97">
        <v>119</v>
      </c>
      <c r="D10" s="97">
        <v>162</v>
      </c>
      <c r="E10" s="97">
        <v>237</v>
      </c>
      <c r="F10" s="97">
        <v>151</v>
      </c>
      <c r="G10" s="97">
        <v>142</v>
      </c>
      <c r="H10" s="97"/>
      <c r="I10" s="97"/>
      <c r="J10" s="97"/>
      <c r="K10" s="97"/>
      <c r="L10" s="97"/>
      <c r="M10" s="97"/>
      <c r="N10" s="97"/>
      <c r="O10" s="97">
        <f>'DE &amp; ALBS'!Q15</f>
        <v>947</v>
      </c>
    </row>
    <row r="11" spans="1:15" ht="14.5" customHeight="1" x14ac:dyDescent="0.25">
      <c r="A11" s="201"/>
      <c r="B11" s="98" t="s">
        <v>41</v>
      </c>
      <c r="C11" s="99">
        <v>0.9597</v>
      </c>
      <c r="D11" s="99">
        <v>0.95860000000000001</v>
      </c>
      <c r="E11" s="99">
        <v>0.95950000000000002</v>
      </c>
      <c r="F11" s="99">
        <v>0.96789999999999998</v>
      </c>
      <c r="G11" s="99">
        <v>0.93420000000000003</v>
      </c>
      <c r="H11" s="99"/>
      <c r="I11" s="99"/>
      <c r="J11" s="99"/>
      <c r="K11" s="99"/>
      <c r="L11" s="99"/>
      <c r="M11" s="99"/>
      <c r="N11" s="99"/>
      <c r="O11" s="99">
        <f>O10/O9</f>
        <v>0.95947315096251262</v>
      </c>
    </row>
    <row r="12" spans="1:15" ht="14.5" customHeight="1" x14ac:dyDescent="0.25">
      <c r="A12" s="201"/>
      <c r="B12" s="96" t="s">
        <v>15</v>
      </c>
      <c r="C12" s="97">
        <v>122</v>
      </c>
      <c r="D12" s="97">
        <v>167</v>
      </c>
      <c r="E12" s="97">
        <v>246</v>
      </c>
      <c r="F12" s="97">
        <v>153</v>
      </c>
      <c r="G12" s="97">
        <v>150</v>
      </c>
      <c r="H12" s="97"/>
      <c r="I12" s="97"/>
      <c r="J12" s="97"/>
      <c r="K12" s="97"/>
      <c r="L12" s="97"/>
      <c r="M12" s="97"/>
      <c r="N12" s="97"/>
      <c r="O12" s="97">
        <f>'DE &amp; ALBS'!Q17</f>
        <v>977</v>
      </c>
    </row>
    <row r="13" spans="1:15" ht="14.5" customHeight="1" x14ac:dyDescent="0.25">
      <c r="A13" s="201"/>
      <c r="B13" s="98" t="s">
        <v>42</v>
      </c>
      <c r="C13" s="100">
        <v>0.9839</v>
      </c>
      <c r="D13" s="100">
        <v>0.98819999999999997</v>
      </c>
      <c r="E13" s="100">
        <v>0.996</v>
      </c>
      <c r="F13" s="100">
        <v>0.98080000000000001</v>
      </c>
      <c r="G13" s="100">
        <v>0.98680000000000001</v>
      </c>
      <c r="H13" s="100"/>
      <c r="I13" s="100"/>
      <c r="J13" s="100"/>
      <c r="K13" s="100"/>
      <c r="L13" s="100"/>
      <c r="M13" s="100"/>
      <c r="N13" s="100"/>
      <c r="O13" s="100">
        <f>O12/O9</f>
        <v>0.98986828774062818</v>
      </c>
    </row>
    <row r="14" spans="1:15" ht="14.5" customHeight="1" x14ac:dyDescent="0.25">
      <c r="A14" s="201" t="s">
        <v>34</v>
      </c>
      <c r="B14" s="96" t="s">
        <v>13</v>
      </c>
      <c r="C14" s="97">
        <v>67</v>
      </c>
      <c r="D14" s="97">
        <v>48</v>
      </c>
      <c r="E14" s="97">
        <v>68</v>
      </c>
      <c r="F14" s="97">
        <v>34</v>
      </c>
      <c r="G14" s="97">
        <v>41</v>
      </c>
      <c r="H14" s="97"/>
      <c r="I14" s="97"/>
      <c r="J14" s="97"/>
      <c r="K14" s="97"/>
      <c r="L14" s="97"/>
      <c r="M14" s="97"/>
      <c r="N14" s="97"/>
      <c r="O14" s="97">
        <f>'DE &amp; ALBS'!Q19</f>
        <v>258</v>
      </c>
    </row>
    <row r="15" spans="1:15" ht="14.5" customHeight="1" x14ac:dyDescent="0.25">
      <c r="A15" s="201"/>
      <c r="B15" s="96" t="s">
        <v>17</v>
      </c>
      <c r="C15" s="97">
        <v>66</v>
      </c>
      <c r="D15" s="97">
        <v>47</v>
      </c>
      <c r="E15" s="97">
        <v>68</v>
      </c>
      <c r="F15" s="97">
        <v>32</v>
      </c>
      <c r="G15" s="97">
        <v>41</v>
      </c>
      <c r="H15" s="97"/>
      <c r="I15" s="97"/>
      <c r="J15" s="97"/>
      <c r="K15" s="97"/>
      <c r="L15" s="97"/>
      <c r="M15" s="97"/>
      <c r="N15" s="97"/>
      <c r="O15" s="97">
        <f>'DE &amp; ALBS'!Q20</f>
        <v>254</v>
      </c>
    </row>
    <row r="16" spans="1:15" ht="14.5" customHeight="1" x14ac:dyDescent="0.25">
      <c r="A16" s="201"/>
      <c r="B16" s="98" t="s">
        <v>41</v>
      </c>
      <c r="C16" s="99">
        <v>0.98509999999999998</v>
      </c>
      <c r="D16" s="99">
        <v>0.97919999999999996</v>
      </c>
      <c r="E16" s="99">
        <v>1</v>
      </c>
      <c r="F16" s="99">
        <v>0.94120000000000004</v>
      </c>
      <c r="G16" s="99">
        <v>1</v>
      </c>
      <c r="H16" s="99"/>
      <c r="I16" s="99"/>
      <c r="J16" s="99"/>
      <c r="K16" s="99"/>
      <c r="L16" s="99"/>
      <c r="M16" s="99"/>
      <c r="N16" s="99"/>
      <c r="O16" s="99">
        <f>O15/O14</f>
        <v>0.98449612403100772</v>
      </c>
    </row>
    <row r="17" spans="1:16" ht="14.5" customHeight="1" x14ac:dyDescent="0.25">
      <c r="A17" s="201"/>
      <c r="B17" s="96" t="s">
        <v>15</v>
      </c>
      <c r="C17" s="97">
        <v>66</v>
      </c>
      <c r="D17" s="97">
        <v>47</v>
      </c>
      <c r="E17" s="97">
        <v>68</v>
      </c>
      <c r="F17" s="97">
        <v>34</v>
      </c>
      <c r="G17" s="97">
        <v>41</v>
      </c>
      <c r="H17" s="97"/>
      <c r="I17" s="97"/>
      <c r="J17" s="97"/>
      <c r="K17" s="97"/>
      <c r="L17" s="97"/>
      <c r="M17" s="97"/>
      <c r="N17" s="97"/>
      <c r="O17" s="97">
        <f>'DE &amp; ALBS'!Q22</f>
        <v>256</v>
      </c>
    </row>
    <row r="18" spans="1:16" ht="14.5" customHeight="1" x14ac:dyDescent="0.25">
      <c r="A18" s="201"/>
      <c r="B18" s="98" t="s">
        <v>42</v>
      </c>
      <c r="C18" s="100">
        <v>0.98509999999999998</v>
      </c>
      <c r="D18" s="100">
        <v>0.97919999999999996</v>
      </c>
      <c r="E18" s="100">
        <v>1</v>
      </c>
      <c r="F18" s="100">
        <v>1</v>
      </c>
      <c r="G18" s="100">
        <v>1</v>
      </c>
      <c r="H18" s="100"/>
      <c r="I18" s="100"/>
      <c r="J18" s="100"/>
      <c r="K18" s="100"/>
      <c r="L18" s="100"/>
      <c r="M18" s="100"/>
      <c r="N18" s="100"/>
      <c r="O18" s="100">
        <f>O17/O14</f>
        <v>0.99224806201550386</v>
      </c>
    </row>
    <row r="19" spans="1:16" ht="14.5" customHeight="1" x14ac:dyDescent="0.25">
      <c r="A19" s="201" t="s">
        <v>39</v>
      </c>
      <c r="B19" s="96" t="s">
        <v>13</v>
      </c>
      <c r="C19" s="97">
        <v>0</v>
      </c>
      <c r="D19" s="97">
        <v>0</v>
      </c>
      <c r="E19" s="97">
        <v>0</v>
      </c>
      <c r="F19" s="97">
        <v>0</v>
      </c>
      <c r="G19" s="97">
        <v>0</v>
      </c>
      <c r="H19" s="97"/>
      <c r="I19" s="97"/>
      <c r="J19" s="97"/>
      <c r="K19" s="97"/>
      <c r="L19" s="97"/>
      <c r="M19" s="97"/>
      <c r="N19" s="97"/>
      <c r="O19" s="97">
        <f>'DE &amp; ALBS'!Q24</f>
        <v>0</v>
      </c>
    </row>
    <row r="20" spans="1:16" ht="14.5" customHeight="1" x14ac:dyDescent="0.25">
      <c r="A20" s="201"/>
      <c r="B20" s="96" t="s">
        <v>17</v>
      </c>
      <c r="C20" s="97">
        <v>0</v>
      </c>
      <c r="D20" s="97">
        <v>0</v>
      </c>
      <c r="E20" s="97">
        <v>0</v>
      </c>
      <c r="F20" s="97">
        <v>0</v>
      </c>
      <c r="G20" s="97">
        <v>0</v>
      </c>
      <c r="H20" s="97"/>
      <c r="I20" s="97"/>
      <c r="J20" s="97"/>
      <c r="K20" s="97"/>
      <c r="L20" s="97"/>
      <c r="M20" s="97"/>
      <c r="N20" s="97"/>
      <c r="O20" s="97">
        <f>'DE &amp; ALBS'!Q25</f>
        <v>0</v>
      </c>
    </row>
    <row r="21" spans="1:16" ht="14.5" customHeight="1" x14ac:dyDescent="0.25">
      <c r="A21" s="201"/>
      <c r="B21" s="98" t="s">
        <v>41</v>
      </c>
      <c r="C21" s="99">
        <v>0</v>
      </c>
      <c r="D21" s="99">
        <v>0</v>
      </c>
      <c r="E21" s="99">
        <v>0</v>
      </c>
      <c r="F21" s="99">
        <v>0</v>
      </c>
      <c r="G21" s="99">
        <v>0</v>
      </c>
      <c r="H21" s="99"/>
      <c r="I21" s="99"/>
      <c r="J21" s="99"/>
      <c r="K21" s="99"/>
      <c r="L21" s="99"/>
      <c r="M21" s="99"/>
      <c r="N21" s="99"/>
      <c r="O21" s="99" t="e">
        <f>O20/O19</f>
        <v>#DIV/0!</v>
      </c>
    </row>
    <row r="22" spans="1:16" ht="14.5" customHeight="1" x14ac:dyDescent="0.25">
      <c r="A22" s="201"/>
      <c r="B22" s="96" t="s">
        <v>15</v>
      </c>
      <c r="C22" s="97">
        <v>0</v>
      </c>
      <c r="D22" s="97">
        <v>0</v>
      </c>
      <c r="E22" s="97">
        <v>0</v>
      </c>
      <c r="F22" s="97">
        <v>0</v>
      </c>
      <c r="G22" s="97">
        <v>0</v>
      </c>
      <c r="H22" s="97"/>
      <c r="I22" s="97"/>
      <c r="J22" s="97"/>
      <c r="K22" s="97"/>
      <c r="L22" s="97"/>
      <c r="M22" s="97"/>
      <c r="N22" s="97"/>
      <c r="O22" s="97">
        <f>'DE &amp; ALBS'!Q27</f>
        <v>0</v>
      </c>
    </row>
    <row r="23" spans="1:16" ht="14.5" customHeight="1" x14ac:dyDescent="0.25">
      <c r="A23" s="201"/>
      <c r="B23" s="98" t="s">
        <v>42</v>
      </c>
      <c r="C23" s="100">
        <v>0</v>
      </c>
      <c r="D23" s="100">
        <v>0</v>
      </c>
      <c r="E23" s="100">
        <v>0</v>
      </c>
      <c r="F23" s="100">
        <v>0</v>
      </c>
      <c r="G23" s="100">
        <v>0</v>
      </c>
      <c r="H23" s="100"/>
      <c r="I23" s="100"/>
      <c r="J23" s="100"/>
      <c r="K23" s="100"/>
      <c r="L23" s="100"/>
      <c r="M23" s="100"/>
      <c r="N23" s="100"/>
      <c r="O23" s="100" t="e">
        <f>O22/O19</f>
        <v>#DIV/0!</v>
      </c>
    </row>
    <row r="24" spans="1:16" ht="14.5" customHeight="1" x14ac:dyDescent="0.25">
      <c r="A24" s="101"/>
      <c r="B24" s="102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</row>
    <row r="25" spans="1:16" ht="14.5" customHeight="1" x14ac:dyDescent="0.25">
      <c r="A25" s="101"/>
      <c r="B25" s="102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</row>
    <row r="26" spans="1:16" ht="14.5" customHeight="1" x14ac:dyDescent="0.25">
      <c r="A26" s="101"/>
      <c r="B26" s="102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</row>
    <row r="27" spans="1:16" ht="15" customHeight="1" x14ac:dyDescent="0.2">
      <c r="A27" s="204" t="s">
        <v>51</v>
      </c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106"/>
    </row>
    <row r="28" spans="1:16" ht="15" customHeight="1" x14ac:dyDescent="0.25">
      <c r="A28" s="201" t="s">
        <v>0</v>
      </c>
      <c r="B28" s="202"/>
      <c r="C28" s="203" t="s">
        <v>18</v>
      </c>
      <c r="D28" s="203" t="s">
        <v>1</v>
      </c>
      <c r="E28" s="203" t="s">
        <v>3</v>
      </c>
      <c r="F28" s="203" t="s">
        <v>2</v>
      </c>
      <c r="G28" s="203" t="s">
        <v>4</v>
      </c>
      <c r="H28" s="203" t="s">
        <v>5</v>
      </c>
      <c r="I28" s="203" t="s">
        <v>6</v>
      </c>
      <c r="J28" s="203" t="s">
        <v>7</v>
      </c>
      <c r="K28" s="203" t="s">
        <v>8</v>
      </c>
      <c r="L28" s="203" t="s">
        <v>9</v>
      </c>
      <c r="M28" s="203" t="s">
        <v>10</v>
      </c>
      <c r="N28" s="203" t="s">
        <v>11</v>
      </c>
      <c r="O28" s="201" t="s">
        <v>29</v>
      </c>
    </row>
    <row r="29" spans="1:16" ht="15" customHeight="1" x14ac:dyDescent="0.25">
      <c r="A29" s="201"/>
      <c r="B29" s="202"/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1"/>
    </row>
    <row r="30" spans="1:16" ht="15" customHeight="1" x14ac:dyDescent="0.25">
      <c r="A30" s="201" t="s">
        <v>30</v>
      </c>
      <c r="B30" s="96" t="s">
        <v>13</v>
      </c>
      <c r="C30" s="97">
        <v>25</v>
      </c>
      <c r="D30" s="97">
        <v>29</v>
      </c>
      <c r="E30" s="97">
        <v>52</v>
      </c>
      <c r="F30" s="97">
        <v>24</v>
      </c>
      <c r="G30" s="97">
        <v>23</v>
      </c>
      <c r="H30" s="97"/>
      <c r="I30" s="97"/>
      <c r="J30" s="97"/>
      <c r="K30" s="97"/>
      <c r="L30" s="97"/>
      <c r="M30" s="97"/>
      <c r="N30" s="97"/>
      <c r="O30" s="97">
        <f>'Newer ALBS'!Q4</f>
        <v>153</v>
      </c>
    </row>
    <row r="31" spans="1:16" ht="15" customHeight="1" x14ac:dyDescent="0.25">
      <c r="A31" s="201"/>
      <c r="B31" s="96" t="s">
        <v>17</v>
      </c>
      <c r="C31" s="97">
        <v>23</v>
      </c>
      <c r="D31" s="97">
        <v>27</v>
      </c>
      <c r="E31" s="97">
        <v>49</v>
      </c>
      <c r="F31" s="97">
        <v>23</v>
      </c>
      <c r="G31" s="97">
        <v>21</v>
      </c>
      <c r="H31" s="97"/>
      <c r="I31" s="97"/>
      <c r="J31" s="97"/>
      <c r="K31" s="97"/>
      <c r="L31" s="97"/>
      <c r="M31" s="97"/>
      <c r="N31" s="97"/>
      <c r="O31" s="97">
        <f>'Newer ALBS'!Q5</f>
        <v>143</v>
      </c>
      <c r="P31" s="200"/>
    </row>
    <row r="32" spans="1:16" ht="15" customHeight="1" x14ac:dyDescent="0.25">
      <c r="A32" s="201"/>
      <c r="B32" s="98" t="s">
        <v>41</v>
      </c>
      <c r="C32" s="99">
        <v>0.92</v>
      </c>
      <c r="D32" s="99">
        <v>0.93100000000000005</v>
      </c>
      <c r="E32" s="99">
        <v>0.94230000000000003</v>
      </c>
      <c r="F32" s="99">
        <v>0.95830000000000004</v>
      </c>
      <c r="G32" s="99">
        <v>0.91300000000000003</v>
      </c>
      <c r="H32" s="99"/>
      <c r="I32" s="99"/>
      <c r="J32" s="99"/>
      <c r="K32" s="99"/>
      <c r="L32" s="99"/>
      <c r="M32" s="99"/>
      <c r="N32" s="99"/>
      <c r="O32" s="99">
        <f>O31/O30</f>
        <v>0.934640522875817</v>
      </c>
      <c r="P32" s="200"/>
    </row>
    <row r="33" spans="1:15" ht="15" customHeight="1" x14ac:dyDescent="0.25">
      <c r="A33" s="201"/>
      <c r="B33" s="96" t="s">
        <v>15</v>
      </c>
      <c r="C33" s="97">
        <v>25</v>
      </c>
      <c r="D33" s="97">
        <v>29</v>
      </c>
      <c r="E33" s="97">
        <v>52</v>
      </c>
      <c r="F33" s="97">
        <v>24</v>
      </c>
      <c r="G33" s="97">
        <v>23</v>
      </c>
      <c r="H33" s="97"/>
      <c r="I33" s="97"/>
      <c r="J33" s="97"/>
      <c r="K33" s="97"/>
      <c r="L33" s="97"/>
      <c r="M33" s="97"/>
      <c r="N33" s="97"/>
      <c r="O33" s="97">
        <f>'Newer ALBS'!Q7</f>
        <v>153</v>
      </c>
    </row>
    <row r="34" spans="1:15" ht="15" customHeight="1" x14ac:dyDescent="0.25">
      <c r="A34" s="201"/>
      <c r="B34" s="98" t="s">
        <v>42</v>
      </c>
      <c r="C34" s="100">
        <v>1</v>
      </c>
      <c r="D34" s="100">
        <v>1</v>
      </c>
      <c r="E34" s="100">
        <v>1</v>
      </c>
      <c r="F34" s="100">
        <v>1</v>
      </c>
      <c r="G34" s="100">
        <v>1</v>
      </c>
      <c r="H34" s="100"/>
      <c r="I34" s="100"/>
      <c r="J34" s="100"/>
      <c r="K34" s="100"/>
      <c r="L34" s="100"/>
      <c r="M34" s="100"/>
      <c r="N34" s="100"/>
      <c r="O34" s="100">
        <f>O33/O30</f>
        <v>1</v>
      </c>
    </row>
    <row r="35" spans="1:15" ht="15" customHeight="1" x14ac:dyDescent="0.25">
      <c r="A35" s="201" t="s">
        <v>31</v>
      </c>
      <c r="B35" s="96" t="s">
        <v>13</v>
      </c>
      <c r="C35" s="97">
        <v>4</v>
      </c>
      <c r="D35" s="97">
        <v>9</v>
      </c>
      <c r="E35" s="97">
        <v>12</v>
      </c>
      <c r="F35" s="97">
        <v>7</v>
      </c>
      <c r="G35" s="97">
        <v>6</v>
      </c>
      <c r="H35" s="97"/>
      <c r="I35" s="97"/>
      <c r="J35" s="97"/>
      <c r="K35" s="97"/>
      <c r="L35" s="97"/>
      <c r="M35" s="97"/>
      <c r="N35" s="97"/>
      <c r="O35" s="97">
        <f>'Newer ALBS'!Q9</f>
        <v>46</v>
      </c>
    </row>
    <row r="36" spans="1:15" ht="15" customHeight="1" x14ac:dyDescent="0.25">
      <c r="A36" s="201"/>
      <c r="B36" s="96" t="s">
        <v>12</v>
      </c>
      <c r="C36" s="97">
        <v>0</v>
      </c>
      <c r="D36" s="97">
        <v>5</v>
      </c>
      <c r="E36" s="97">
        <v>5</v>
      </c>
      <c r="F36" s="97">
        <v>2</v>
      </c>
      <c r="G36" s="97">
        <v>2</v>
      </c>
      <c r="H36" s="97"/>
      <c r="I36" s="97"/>
      <c r="J36" s="97"/>
      <c r="K36" s="97"/>
      <c r="L36" s="97"/>
      <c r="M36" s="97"/>
      <c r="N36" s="97"/>
      <c r="O36" s="97">
        <f>'Newer ALBS'!Q10</f>
        <v>14</v>
      </c>
    </row>
    <row r="37" spans="1:15" ht="15" customHeight="1" x14ac:dyDescent="0.25">
      <c r="A37" s="201"/>
      <c r="B37" s="98" t="s">
        <v>41</v>
      </c>
      <c r="C37" s="99">
        <v>0</v>
      </c>
      <c r="D37" s="99">
        <v>0.55559999999999998</v>
      </c>
      <c r="E37" s="99">
        <v>0.41670000000000001</v>
      </c>
      <c r="F37" s="99">
        <v>0.28570000000000001</v>
      </c>
      <c r="G37" s="99">
        <v>0.33329999999999999</v>
      </c>
      <c r="H37" s="99"/>
      <c r="I37" s="99"/>
      <c r="J37" s="99"/>
      <c r="K37" s="99"/>
      <c r="L37" s="99"/>
      <c r="M37" s="99"/>
      <c r="N37" s="99"/>
      <c r="O37" s="99">
        <f>O36/O35</f>
        <v>0.30434782608695654</v>
      </c>
    </row>
    <row r="38" spans="1:15" ht="15" customHeight="1" x14ac:dyDescent="0.25">
      <c r="A38" s="201"/>
      <c r="B38" s="96" t="s">
        <v>15</v>
      </c>
      <c r="C38" s="97">
        <v>4</v>
      </c>
      <c r="D38" s="97">
        <v>8</v>
      </c>
      <c r="E38" s="97">
        <v>10</v>
      </c>
      <c r="F38" s="97">
        <v>5</v>
      </c>
      <c r="G38" s="97">
        <v>6</v>
      </c>
      <c r="H38" s="97"/>
      <c r="I38" s="97"/>
      <c r="J38" s="97"/>
      <c r="K38" s="97"/>
      <c r="L38" s="97"/>
      <c r="M38" s="97"/>
      <c r="N38" s="97"/>
      <c r="O38" s="97">
        <f>'Newer ALBS'!Q12</f>
        <v>37</v>
      </c>
    </row>
    <row r="39" spans="1:15" ht="15" customHeight="1" x14ac:dyDescent="0.25">
      <c r="A39" s="201"/>
      <c r="B39" s="98" t="s">
        <v>42</v>
      </c>
      <c r="C39" s="100">
        <v>1</v>
      </c>
      <c r="D39" s="100">
        <v>0.88890000000000002</v>
      </c>
      <c r="E39" s="100">
        <v>0.83330000000000004</v>
      </c>
      <c r="F39" s="100">
        <v>0.71430000000000005</v>
      </c>
      <c r="G39" s="100">
        <v>1</v>
      </c>
      <c r="H39" s="100"/>
      <c r="I39" s="100"/>
      <c r="J39" s="100"/>
      <c r="K39" s="100"/>
      <c r="L39" s="100"/>
      <c r="M39" s="100"/>
      <c r="N39" s="100"/>
      <c r="O39" s="100">
        <f>O38/O35</f>
        <v>0.80434782608695654</v>
      </c>
    </row>
    <row r="40" spans="1:15" ht="15" customHeight="1" x14ac:dyDescent="0.25">
      <c r="A40" s="201" t="s">
        <v>32</v>
      </c>
      <c r="B40" s="96" t="s">
        <v>13</v>
      </c>
      <c r="C40" s="97">
        <v>24</v>
      </c>
      <c r="D40" s="97">
        <v>24</v>
      </c>
      <c r="E40" s="97">
        <v>26</v>
      </c>
      <c r="F40" s="97">
        <v>14</v>
      </c>
      <c r="G40" s="97">
        <v>24</v>
      </c>
      <c r="H40" s="97"/>
      <c r="I40" s="97"/>
      <c r="J40" s="97"/>
      <c r="K40" s="97"/>
      <c r="L40" s="97"/>
      <c r="M40" s="97"/>
      <c r="N40" s="97"/>
      <c r="O40" s="97">
        <f>'Newer ALBS'!Q14</f>
        <v>128</v>
      </c>
    </row>
    <row r="41" spans="1:15" ht="15" customHeight="1" x14ac:dyDescent="0.25">
      <c r="A41" s="201"/>
      <c r="B41" s="96" t="s">
        <v>17</v>
      </c>
      <c r="C41" s="97">
        <v>24</v>
      </c>
      <c r="D41" s="97">
        <v>24</v>
      </c>
      <c r="E41" s="97">
        <v>26</v>
      </c>
      <c r="F41" s="97">
        <v>14</v>
      </c>
      <c r="G41" s="97">
        <v>24</v>
      </c>
      <c r="H41" s="97"/>
      <c r="I41" s="97"/>
      <c r="J41" s="97"/>
      <c r="K41" s="97"/>
      <c r="L41" s="97"/>
      <c r="M41" s="97"/>
      <c r="N41" s="97"/>
      <c r="O41" s="97">
        <f>'Newer ALBS'!Q15</f>
        <v>128</v>
      </c>
    </row>
    <row r="42" spans="1:15" ht="15" customHeight="1" x14ac:dyDescent="0.25">
      <c r="A42" s="201"/>
      <c r="B42" s="98" t="s">
        <v>41</v>
      </c>
      <c r="C42" s="99">
        <v>1</v>
      </c>
      <c r="D42" s="99">
        <v>1</v>
      </c>
      <c r="E42" s="99">
        <v>1</v>
      </c>
      <c r="F42" s="99">
        <v>1</v>
      </c>
      <c r="G42" s="99">
        <v>1</v>
      </c>
      <c r="H42" s="99"/>
      <c r="I42" s="99"/>
      <c r="J42" s="99"/>
      <c r="K42" s="99"/>
      <c r="L42" s="99"/>
      <c r="M42" s="99"/>
      <c r="N42" s="99"/>
      <c r="O42" s="99">
        <f>O41/O40</f>
        <v>1</v>
      </c>
    </row>
    <row r="43" spans="1:15" ht="15" customHeight="1" x14ac:dyDescent="0.25">
      <c r="A43" s="201"/>
      <c r="B43" s="96" t="s">
        <v>15</v>
      </c>
      <c r="C43" s="97">
        <v>24</v>
      </c>
      <c r="D43" s="97">
        <v>24</v>
      </c>
      <c r="E43" s="97">
        <v>26</v>
      </c>
      <c r="F43" s="97">
        <v>14</v>
      </c>
      <c r="G43" s="97">
        <v>24</v>
      </c>
      <c r="H43" s="97"/>
      <c r="I43" s="97"/>
      <c r="J43" s="97"/>
      <c r="K43" s="97"/>
      <c r="L43" s="97"/>
      <c r="M43" s="97"/>
      <c r="N43" s="97"/>
      <c r="O43" s="97">
        <f>'Newer ALBS'!Q17</f>
        <v>128</v>
      </c>
    </row>
    <row r="44" spans="1:15" ht="15" customHeight="1" x14ac:dyDescent="0.25">
      <c r="A44" s="201"/>
      <c r="B44" s="98" t="s">
        <v>42</v>
      </c>
      <c r="C44" s="100">
        <v>1</v>
      </c>
      <c r="D44" s="100">
        <v>1</v>
      </c>
      <c r="E44" s="100">
        <v>1</v>
      </c>
      <c r="F44" s="100">
        <v>1</v>
      </c>
      <c r="G44" s="100">
        <v>1</v>
      </c>
      <c r="H44" s="100"/>
      <c r="I44" s="100"/>
      <c r="J44" s="100"/>
      <c r="K44" s="99"/>
      <c r="L44" s="100"/>
      <c r="M44" s="100"/>
      <c r="N44" s="100"/>
      <c r="O44" s="100">
        <f>O43/O40</f>
        <v>1</v>
      </c>
    </row>
    <row r="45" spans="1:15" ht="15" customHeight="1" x14ac:dyDescent="0.25">
      <c r="A45" s="201" t="s">
        <v>33</v>
      </c>
      <c r="B45" s="96" t="s">
        <v>13</v>
      </c>
      <c r="C45" s="97">
        <v>70</v>
      </c>
      <c r="D45" s="97">
        <v>62</v>
      </c>
      <c r="E45" s="97">
        <v>71</v>
      </c>
      <c r="F45" s="97">
        <v>70</v>
      </c>
      <c r="G45" s="97">
        <v>60</v>
      </c>
      <c r="H45" s="97"/>
      <c r="I45" s="97"/>
      <c r="J45" s="97"/>
      <c r="K45" s="97"/>
      <c r="L45" s="97"/>
      <c r="M45" s="97"/>
      <c r="N45" s="97"/>
      <c r="O45" s="97">
        <f>'Newer ALBS'!Q19</f>
        <v>333</v>
      </c>
    </row>
    <row r="46" spans="1:15" ht="15" customHeight="1" x14ac:dyDescent="0.25">
      <c r="A46" s="201"/>
      <c r="B46" s="96" t="s">
        <v>12</v>
      </c>
      <c r="C46" s="97">
        <v>17</v>
      </c>
      <c r="D46" s="97">
        <v>24</v>
      </c>
      <c r="E46" s="107">
        <v>53</v>
      </c>
      <c r="F46" s="97">
        <v>59</v>
      </c>
      <c r="G46" s="97">
        <v>45</v>
      </c>
      <c r="H46" s="97"/>
      <c r="I46" s="97"/>
      <c r="J46" s="97"/>
      <c r="K46" s="97"/>
      <c r="L46" s="97"/>
      <c r="M46" s="97"/>
      <c r="N46" s="97"/>
      <c r="O46" s="97">
        <f>'Newer ALBS'!Q20</f>
        <v>198</v>
      </c>
    </row>
    <row r="47" spans="1:15" ht="15" customHeight="1" x14ac:dyDescent="0.25">
      <c r="A47" s="201"/>
      <c r="B47" s="98" t="s">
        <v>41</v>
      </c>
      <c r="C47" s="99">
        <v>0.2429</v>
      </c>
      <c r="D47" s="99">
        <v>0.3871</v>
      </c>
      <c r="E47" s="99">
        <v>0.74650000000000005</v>
      </c>
      <c r="F47" s="99">
        <v>0.84289999999999998</v>
      </c>
      <c r="G47" s="99">
        <v>0.75</v>
      </c>
      <c r="H47" s="99"/>
      <c r="I47" s="99"/>
      <c r="J47" s="99"/>
      <c r="K47" s="99"/>
      <c r="L47" s="99"/>
      <c r="M47" s="99"/>
      <c r="N47" s="99"/>
      <c r="O47" s="99">
        <f>O46/O45</f>
        <v>0.59459459459459463</v>
      </c>
    </row>
    <row r="48" spans="1:15" ht="15" customHeight="1" x14ac:dyDescent="0.25">
      <c r="A48" s="201"/>
      <c r="B48" s="96" t="s">
        <v>15</v>
      </c>
      <c r="C48" s="97">
        <v>33</v>
      </c>
      <c r="D48" s="97">
        <v>61</v>
      </c>
      <c r="E48" s="97">
        <v>70</v>
      </c>
      <c r="F48" s="97">
        <v>70</v>
      </c>
      <c r="G48" s="97">
        <v>59</v>
      </c>
      <c r="H48" s="97"/>
      <c r="I48" s="97"/>
      <c r="J48" s="97"/>
      <c r="K48" s="97"/>
      <c r="L48" s="97"/>
      <c r="M48" s="97"/>
      <c r="N48" s="97"/>
      <c r="O48" s="97">
        <f>'Newer ALBS'!Q22</f>
        <v>293</v>
      </c>
    </row>
    <row r="49" spans="1:15" ht="15" customHeight="1" x14ac:dyDescent="0.25">
      <c r="A49" s="201"/>
      <c r="B49" s="98" t="s">
        <v>43</v>
      </c>
      <c r="C49" s="100">
        <v>0.47139999999999999</v>
      </c>
      <c r="D49" s="100">
        <v>0.9839</v>
      </c>
      <c r="E49" s="100">
        <v>0.9859</v>
      </c>
      <c r="F49" s="100">
        <v>1</v>
      </c>
      <c r="G49" s="100">
        <v>0.98329999999999995</v>
      </c>
      <c r="H49" s="100"/>
      <c r="I49" s="100"/>
      <c r="J49" s="100"/>
      <c r="K49" s="100"/>
      <c r="L49" s="100"/>
      <c r="M49" s="100"/>
      <c r="N49" s="100"/>
      <c r="O49" s="100">
        <f>O48/O45</f>
        <v>0.87987987987987992</v>
      </c>
    </row>
    <row r="51" spans="1:15" ht="15" customHeight="1" x14ac:dyDescent="0.25">
      <c r="A51" s="108" t="s">
        <v>40</v>
      </c>
    </row>
  </sheetData>
  <mergeCells count="41">
    <mergeCell ref="A19:A23"/>
    <mergeCell ref="A1:O1"/>
    <mergeCell ref="A2:A3"/>
    <mergeCell ref="B2:B3"/>
    <mergeCell ref="C2:C3"/>
    <mergeCell ref="D2:D3"/>
    <mergeCell ref="I2:I3"/>
    <mergeCell ref="M2:M3"/>
    <mergeCell ref="N2:N3"/>
    <mergeCell ref="O2:O3"/>
    <mergeCell ref="J2:J3"/>
    <mergeCell ref="K2:K3"/>
    <mergeCell ref="L2:L3"/>
    <mergeCell ref="A4:A8"/>
    <mergeCell ref="A9:A13"/>
    <mergeCell ref="A14:A18"/>
    <mergeCell ref="H2:H3"/>
    <mergeCell ref="C28:C29"/>
    <mergeCell ref="E2:E3"/>
    <mergeCell ref="F2:F3"/>
    <mergeCell ref="G2:G3"/>
    <mergeCell ref="B28:B29"/>
    <mergeCell ref="A28:A29"/>
    <mergeCell ref="L28:L29"/>
    <mergeCell ref="K28:K29"/>
    <mergeCell ref="A27:O27"/>
    <mergeCell ref="G28:G29"/>
    <mergeCell ref="F28:F29"/>
    <mergeCell ref="O28:O29"/>
    <mergeCell ref="N28:N29"/>
    <mergeCell ref="M28:M29"/>
    <mergeCell ref="E28:E29"/>
    <mergeCell ref="D28:D29"/>
    <mergeCell ref="J28:J29"/>
    <mergeCell ref="I28:I29"/>
    <mergeCell ref="H28:H29"/>
    <mergeCell ref="P31:P32"/>
    <mergeCell ref="A35:A39"/>
    <mergeCell ref="A40:A44"/>
    <mergeCell ref="A45:A49"/>
    <mergeCell ref="A30:A34"/>
  </mergeCells>
  <pageMargins left="0.35433070866141736" right="0.35433070866141736" top="0.59055118110236227" bottom="0.59055118110236227" header="0.51181102362204722" footer="0.51181102362204722"/>
  <pageSetup paperSize="9" scale="68" fitToHeight="2" orientation="portrait" horizontalDpi="300" verticalDpi="300" r:id="rId1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DE &amp; ALBS</vt:lpstr>
      <vt:lpstr>Newer ALBS</vt:lpstr>
      <vt:lpstr>DE Board Info - A4-Word</vt:lpstr>
      <vt:lpstr>DE Board Info - 2</vt:lpstr>
      <vt:lpstr>DE Website</vt:lpstr>
      <vt:lpstr>DE Website (2)</vt:lpstr>
      <vt:lpstr>'DE Website'!Print_Area</vt:lpstr>
      <vt:lpstr>'DE Website (2)'!Print_Area</vt:lpstr>
    </vt:vector>
  </TitlesOfParts>
  <Company>N.I.C.S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Leslie</dc:creator>
  <cp:lastModifiedBy>Duffy, Julie</cp:lastModifiedBy>
  <cp:lastPrinted>2018-11-08T09:15:36Z</cp:lastPrinted>
  <dcterms:created xsi:type="dcterms:W3CDTF">2011-10-11T10:00:29Z</dcterms:created>
  <dcterms:modified xsi:type="dcterms:W3CDTF">2026-10-06T13:43:52Z</dcterms:modified>
</cp:coreProperties>
</file>